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ABRIELA STJ\2021\SIF 2021\TSJ Formatos ANUAL IFT 2021 - Poderes del Estado\"/>
    </mc:Choice>
  </mc:AlternateContent>
  <xr:revisionPtr revIDLastSave="0" documentId="13_ncr:1_{D2C2C6DE-3ECD-4C72-ADB1-EA1CA3F0AB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os Fijos" sheetId="10" r:id="rId1"/>
    <sheet name="Informacion" sheetId="4" r:id="rId2"/>
    <sheet name="ENE-DIC" sheetId="8" r:id="rId3"/>
  </sheets>
  <definedNames>
    <definedName name="_xlnm._FilterDatabase" localSheetId="0" hidden="1">'Datos Fijos'!$A$7:$F$20</definedName>
    <definedName name="_xlnm._FilterDatabase" localSheetId="1" hidden="1">Informacion!$A$7:$H$20</definedName>
    <definedName name="_xlnm.Print_Area" localSheetId="0">'Datos Fijos'!$A$1:$F$28</definedName>
    <definedName name="_xlnm.Print_Area" localSheetId="1">Informacion!$A$1:$F$34</definedName>
    <definedName name="_xlnm.Print_Titles" localSheetId="0">'Datos Fijos'!$1:$7</definedName>
    <definedName name="_xlnm.Print_Titles" localSheetId="1">Informacion!$1:$7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4" l="1"/>
  <c r="C19" i="4"/>
  <c r="D18" i="4"/>
  <c r="C18" i="4"/>
  <c r="D17" i="4"/>
  <c r="C17" i="4"/>
  <c r="D16" i="4"/>
  <c r="C16" i="4"/>
  <c r="D14" i="4"/>
  <c r="C14" i="4"/>
  <c r="D13" i="4"/>
  <c r="C13" i="4"/>
  <c r="D11" i="4"/>
  <c r="C11" i="4"/>
  <c r="D10" i="4"/>
  <c r="C10" i="4"/>
  <c r="D9" i="4"/>
  <c r="C9" i="4"/>
  <c r="F19" i="10"/>
  <c r="F18" i="10"/>
  <c r="F17" i="10"/>
  <c r="F16" i="10"/>
  <c r="D15" i="10"/>
  <c r="C15" i="10"/>
  <c r="F14" i="10"/>
  <c r="F13" i="10"/>
  <c r="C12" i="10"/>
  <c r="D12" i="10"/>
  <c r="F11" i="10"/>
  <c r="F10" i="10"/>
  <c r="F9" i="10"/>
  <c r="C8" i="10"/>
  <c r="E8" i="10"/>
  <c r="D8" i="10"/>
  <c r="E19" i="4"/>
  <c r="E18" i="4"/>
  <c r="E17" i="4"/>
  <c r="E16" i="4"/>
  <c r="E14" i="4"/>
  <c r="E13" i="4"/>
  <c r="E11" i="4"/>
  <c r="E10" i="4"/>
  <c r="E9" i="4"/>
  <c r="F8" i="10" l="1"/>
  <c r="D20" i="10"/>
  <c r="C20" i="10"/>
  <c r="E15" i="10"/>
  <c r="E12" i="10"/>
  <c r="F12" i="10" s="1"/>
  <c r="F15" i="10" l="1"/>
  <c r="E20" i="10"/>
  <c r="F20" i="10" s="1"/>
  <c r="F18" i="4" l="1"/>
  <c r="F19" i="4"/>
  <c r="D12" i="4"/>
  <c r="C15" i="4"/>
  <c r="C12" i="4"/>
  <c r="F13" i="4"/>
  <c r="F11" i="4"/>
  <c r="C8" i="4" l="1"/>
  <c r="F10" i="4"/>
  <c r="F17" i="4"/>
  <c r="F9" i="4"/>
  <c r="F14" i="4"/>
  <c r="F16" i="4"/>
  <c r="D15" i="4"/>
  <c r="D8" i="4"/>
  <c r="D20" i="4" s="1"/>
  <c r="C20" i="4"/>
  <c r="E12" i="4"/>
  <c r="F12" i="4" s="1"/>
  <c r="E15" i="4"/>
  <c r="E8" i="4"/>
  <c r="F8" i="4" l="1"/>
  <c r="F15" i="4"/>
  <c r="E20" i="4"/>
  <c r="F20" i="4" s="1"/>
</calcChain>
</file>

<file path=xl/sharedStrings.xml><?xml version="1.0" encoding="utf-8"?>
<sst xmlns="http://schemas.openxmlformats.org/spreadsheetml/2006/main" count="118" uniqueCount="62">
  <si>
    <t>Tribunal Superior de Justicia del Estado de Chihuahua</t>
  </si>
  <si>
    <t xml:space="preserve"> </t>
  </si>
  <si>
    <t>Informe Administrativo sobre el Ejercicio del Presupuesto de Egresos</t>
  </si>
  <si>
    <t>Pagina 1 de 1</t>
  </si>
  <si>
    <t>Ramo - Programa</t>
  </si>
  <si>
    <t xml:space="preserve">Ejercicio del Presupuesto </t>
  </si>
  <si>
    <t>Egresos Aprobado</t>
  </si>
  <si>
    <t>Ampliaciones/ (Reducciones)</t>
  </si>
  <si>
    <t>Egresos Modificado</t>
  </si>
  <si>
    <t>Egresos Comprometido</t>
  </si>
  <si>
    <t>Egresos Devengado</t>
  </si>
  <si>
    <t>Egresos Ejercido</t>
  </si>
  <si>
    <t>Egresos Pagado</t>
  </si>
  <si>
    <t>Subejercicio</t>
  </si>
  <si>
    <t>Clave</t>
  </si>
  <si>
    <t>Nombre</t>
  </si>
  <si>
    <t>3=1+2</t>
  </si>
  <si>
    <t>C0101</t>
  </si>
  <si>
    <t>REPRESENTACION DEL PODER JUDICAL</t>
  </si>
  <si>
    <t>C0102</t>
  </si>
  <si>
    <t>GESTION DE LA SEGURIDAD JURIDICA DEL TSJ</t>
  </si>
  <si>
    <t>C0103</t>
  </si>
  <si>
    <t>ATENCION DE SEGUNDA INSTANCIA EN APEGO A LAS DISPOSICIONES DE LEY</t>
  </si>
  <si>
    <t>C0201</t>
  </si>
  <si>
    <t>ATENCION DE PRIMERA INSTANCIA EN APEGO A LAS DISPOSICIONES DE LEY</t>
  </si>
  <si>
    <t>C0202</t>
  </si>
  <si>
    <t>APOYO AL SERVICIO DE JUSTICIA</t>
  </si>
  <si>
    <t>C0301</t>
  </si>
  <si>
    <t>SUPERVISION Y FORTALECIMIENTO DEL SERVICIO DE JUSTICIA</t>
  </si>
  <si>
    <t>C0302</t>
  </si>
  <si>
    <t>PRESTACION DE LOS SERVICIOS DE APOYO A LA LABOR JURISDICCIONAL</t>
  </si>
  <si>
    <t>C0303</t>
  </si>
  <si>
    <t>ADMINISTRACION DE LOS RECURSOS FINANCIEROS, HUMANOS Y MATERIALES</t>
  </si>
  <si>
    <t>C0304</t>
  </si>
  <si>
    <t>ADMINISTRACIÓN DE LA INFRAESTRUCTURA</t>
  </si>
  <si>
    <t>Totales</t>
  </si>
  <si>
    <t>"Bajo protesta de decir verdad declaramos que los estados financieros y sus notas, son razonablemente correctos y son responsabilidad del emisor."</t>
  </si>
  <si>
    <t>TSJ500617RF6</t>
  </si>
  <si>
    <t>Generado por: MYRNA</t>
  </si>
  <si>
    <t xml:space="preserve">, </t>
  </si>
  <si>
    <t>PODER JUDICIAL</t>
  </si>
  <si>
    <t>TRIBUNAL SUPERIOR DE JUSTICIA</t>
  </si>
  <si>
    <t xml:space="preserve">Estado Analítico del Ejercicio del Presupuesto de Egresos </t>
  </si>
  <si>
    <t>Por Componente y Actividad</t>
  </si>
  <si>
    <t>ACTIVIDAD</t>
  </si>
  <si>
    <t>NOMBRE ACTIVIDAD</t>
  </si>
  <si>
    <t>PRESUPUESTO AUTORIZADO POR EL PLENO DEL TRIBUNAL</t>
  </si>
  <si>
    <t>PRESUPUESTO MODIFICADO</t>
  </si>
  <si>
    <t>PRESUPUESTO EJERCIDO</t>
  </si>
  <si>
    <t>% EJERCIDO</t>
  </si>
  <si>
    <t>EXCEL</t>
  </si>
  <si>
    <t>C01</t>
  </si>
  <si>
    <t>IMPARTICION Y ACCESO A LA JUSTICIA COORDINADO</t>
  </si>
  <si>
    <t>C02</t>
  </si>
  <si>
    <t>CONTROVERSIAS EN LA APLICACION DE LA LEY DIRIMIDAS</t>
  </si>
  <si>
    <t>C03</t>
  </si>
  <si>
    <t>APOYO ADMINISTRATIVO AL SERVICIO DE JUSTICIA LOGRADO</t>
  </si>
  <si>
    <t>8=3-5</t>
  </si>
  <si>
    <t>Anual-2021</t>
  </si>
  <si>
    <t>Al 31 de Diciembre 2021</t>
  </si>
  <si>
    <t xml:space="preserve">Indicadores de Resultados del Ejercicio del Presupuesto de Egresos </t>
  </si>
  <si>
    <t>Del 01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</si>
</sst>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"/>
    <numFmt numFmtId="165" formatCode="&quot;$&quot;#,##0.00"/>
    <numFmt numFmtId="166" formatCode="[$$-80A]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</font>
    <font>
      <sz val="16"/>
      <name val="Calibri"/>
      <family val="2"/>
      <scheme val="minor"/>
    </font>
    <font>
      <b/>
      <sz val="9"/>
      <color theme="0"/>
      <name val="Arial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C0808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14" fontId="0" fillId="0" borderId="0" xfId="0" applyNumberFormat="1"/>
    <xf numFmtId="20" fontId="0" fillId="0" borderId="0" xfId="0" applyNumberFormat="1"/>
    <xf numFmtId="4" fontId="0" fillId="0" borderId="0" xfId="0" applyNumberFormat="1"/>
    <xf numFmtId="0" fontId="19" fillId="33" borderId="0" xfId="0" applyFont="1" applyFill="1"/>
    <xf numFmtId="0" fontId="20" fillId="33" borderId="0" xfId="0" applyFont="1" applyFill="1" applyAlignment="1">
      <alignment horizontal="center" vertical="top" wrapText="1"/>
    </xf>
    <xf numFmtId="0" fontId="21" fillId="33" borderId="0" xfId="0" applyFont="1" applyFill="1"/>
    <xf numFmtId="164" fontId="23" fillId="34" borderId="12" xfId="0" applyNumberFormat="1" applyFont="1" applyFill="1" applyBorder="1" applyAlignment="1">
      <alignment horizontal="center" vertical="center"/>
    </xf>
    <xf numFmtId="164" fontId="23" fillId="34" borderId="12" xfId="0" applyNumberFormat="1" applyFont="1" applyFill="1" applyBorder="1" applyAlignment="1">
      <alignment horizontal="left" vertical="center" wrapText="1"/>
    </xf>
    <xf numFmtId="9" fontId="23" fillId="34" borderId="13" xfId="2" applyFont="1" applyFill="1" applyBorder="1" applyAlignment="1">
      <alignment horizontal="center" vertical="center"/>
    </xf>
    <xf numFmtId="0" fontId="24" fillId="33" borderId="0" xfId="0" applyFont="1" applyFill="1"/>
    <xf numFmtId="164" fontId="25" fillId="33" borderId="12" xfId="0" applyNumberFormat="1" applyFont="1" applyFill="1" applyBorder="1" applyAlignment="1">
      <alignment horizontal="center" vertical="center"/>
    </xf>
    <xf numFmtId="164" fontId="25" fillId="33" borderId="12" xfId="0" applyNumberFormat="1" applyFont="1" applyFill="1" applyBorder="1" applyAlignment="1">
      <alignment horizontal="left" vertical="center" wrapText="1"/>
    </xf>
    <xf numFmtId="9" fontId="25" fillId="33" borderId="13" xfId="2" applyFont="1" applyFill="1" applyBorder="1" applyAlignment="1">
      <alignment horizontal="center" vertical="center"/>
    </xf>
    <xf numFmtId="164" fontId="19" fillId="33" borderId="0" xfId="0" applyNumberFormat="1" applyFont="1" applyFill="1"/>
    <xf numFmtId="164" fontId="23" fillId="35" borderId="16" xfId="0" applyNumberFormat="1" applyFont="1" applyFill="1" applyBorder="1" applyAlignment="1">
      <alignment horizontal="center" vertical="center"/>
    </xf>
    <xf numFmtId="9" fontId="23" fillId="35" borderId="17" xfId="2" applyFont="1" applyFill="1" applyBorder="1" applyAlignment="1">
      <alignment horizontal="center" vertical="center"/>
    </xf>
    <xf numFmtId="164" fontId="19" fillId="33" borderId="0" xfId="0" quotePrefix="1" applyNumberFormat="1" applyFont="1" applyFill="1" applyAlignment="1">
      <alignment horizontal="right"/>
    </xf>
    <xf numFmtId="165" fontId="19" fillId="33" borderId="0" xfId="0" applyNumberFormat="1" applyFont="1" applyFill="1"/>
    <xf numFmtId="164" fontId="19" fillId="33" borderId="0" xfId="0" applyNumberFormat="1" applyFont="1" applyFill="1" applyAlignment="1">
      <alignment horizontal="right"/>
    </xf>
    <xf numFmtId="0" fontId="19" fillId="33" borderId="0" xfId="0" applyFont="1" applyFill="1" applyAlignment="1">
      <alignment horizontal="right"/>
    </xf>
    <xf numFmtId="0" fontId="0" fillId="33" borderId="0" xfId="0" applyFill="1" applyAlignment="1">
      <alignment vertical="center" wrapText="1"/>
    </xf>
    <xf numFmtId="166" fontId="0" fillId="33" borderId="0" xfId="0" applyNumberFormat="1" applyFill="1"/>
    <xf numFmtId="0" fontId="0" fillId="33" borderId="0" xfId="0" applyFill="1"/>
    <xf numFmtId="43" fontId="1" fillId="33" borderId="0" xfId="1" applyFont="1" applyFill="1"/>
    <xf numFmtId="164" fontId="0" fillId="33" borderId="0" xfId="0" applyNumberFormat="1" applyFill="1"/>
    <xf numFmtId="0" fontId="16" fillId="33" borderId="0" xfId="0" applyFont="1" applyFill="1"/>
    <xf numFmtId="0" fontId="22" fillId="36" borderId="11" xfId="0" applyFont="1" applyFill="1" applyBorder="1" applyAlignment="1">
      <alignment horizontal="center" vertical="center" wrapText="1"/>
    </xf>
    <xf numFmtId="164" fontId="23" fillId="35" borderId="14" xfId="0" applyNumberFormat="1" applyFont="1" applyFill="1" applyBorder="1" applyAlignment="1">
      <alignment horizontal="center" vertical="center"/>
    </xf>
    <xf numFmtId="164" fontId="23" fillId="35" borderId="1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6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 vertical="top" wrapText="1"/>
    </xf>
    <xf numFmtId="0" fontId="20" fillId="33" borderId="10" xfId="0" applyFont="1" applyFill="1" applyBorder="1" applyAlignment="1">
      <alignment wrapText="1"/>
    </xf>
    <xf numFmtId="0" fontId="18" fillId="33" borderId="0" xfId="0" applyFont="1" applyFill="1" applyAlignment="1">
      <alignment horizontal="center" vertical="top"/>
    </xf>
    <xf numFmtId="0" fontId="20" fillId="33" borderId="0" xfId="0" applyFont="1" applyFill="1" applyBorder="1" applyAlignment="1">
      <alignment wrapText="1"/>
    </xf>
    <xf numFmtId="49" fontId="26" fillId="37" borderId="12" xfId="0" applyNumberFormat="1" applyFont="1" applyFill="1" applyBorder="1" applyAlignment="1">
      <alignment horizontal="center" vertical="center" wrapText="1"/>
    </xf>
    <xf numFmtId="9" fontId="23" fillId="34" borderId="12" xfId="2" applyFont="1" applyFill="1" applyBorder="1" applyAlignment="1">
      <alignment horizontal="center" vertical="center"/>
    </xf>
    <xf numFmtId="9" fontId="25" fillId="33" borderId="12" xfId="2" applyFont="1" applyFill="1" applyBorder="1" applyAlignment="1">
      <alignment horizontal="center" vertical="center"/>
    </xf>
    <xf numFmtId="164" fontId="23" fillId="35" borderId="12" xfId="0" applyNumberFormat="1" applyFont="1" applyFill="1" applyBorder="1" applyAlignment="1">
      <alignment horizontal="center" vertical="center"/>
    </xf>
    <xf numFmtId="164" fontId="23" fillId="35" borderId="12" xfId="0" applyNumberFormat="1" applyFont="1" applyFill="1" applyBorder="1" applyAlignment="1">
      <alignment horizontal="center" vertical="center"/>
    </xf>
    <xf numFmtId="9" fontId="23" fillId="35" borderId="12" xfId="2" applyFont="1" applyFill="1" applyBorder="1" applyAlignment="1">
      <alignment horizontal="center" vertical="center"/>
    </xf>
  </cellXfs>
  <cellStyles count="46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Millares 2" xfId="44" xr:uid="{00000000-0005-0000-0000-000021000000}"/>
    <cellStyle name="Millares 2 2" xfId="45" xr:uid="{00000000-0005-0000-0000-000022000000}"/>
    <cellStyle name="Neutral" xfId="10" builtinId="28" customBuiltin="1"/>
    <cellStyle name="Normal" xfId="0" builtinId="0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6C0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134869</xdr:rowOff>
    </xdr:from>
    <xdr:to>
      <xdr:col>6</xdr:col>
      <xdr:colOff>0</xdr:colOff>
      <xdr:row>5</xdr:row>
      <xdr:rowOff>179318</xdr:rowOff>
    </xdr:to>
    <xdr:sp macro="" textlink="">
      <xdr:nvSpPr>
        <xdr:cNvPr id="2" name="Rectangle 9">
          <a:extLst>
            <a:ext uri="{FF2B5EF4-FFF2-40B4-BE49-F238E27FC236}">
              <a16:creationId xmlns:a16="http://schemas.microsoft.com/office/drawing/2014/main" id="{A8381A9F-1B1C-4C24-9244-4D3A0A163C88}"/>
            </a:ext>
          </a:extLst>
        </xdr:cNvPr>
        <xdr:cNvSpPr>
          <a:spLocks noChangeArrowheads="1"/>
        </xdr:cNvSpPr>
      </xdr:nvSpPr>
      <xdr:spPr bwMode="auto">
        <a:xfrm flipV="1">
          <a:off x="0" y="1431654"/>
          <a:ext cx="13117484" cy="44449"/>
        </a:xfrm>
        <a:prstGeom prst="rect">
          <a:avLst/>
        </a:prstGeom>
        <a:solidFill>
          <a:schemeClr val="accent2">
            <a:lumMod val="50000"/>
          </a:schemeClr>
        </a:solidFill>
        <a:ln w="9525">
          <a:solidFill>
            <a:schemeClr val="accent2">
              <a:lumMod val="50000"/>
            </a:schemeClr>
          </a:solidFill>
          <a:miter lim="800000"/>
          <a:headEnd/>
          <a:tailEnd/>
        </a:ln>
        <a:effectLst/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/>
              <a:ea typeface="Calibri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30</xdr:row>
      <xdr:rowOff>108742</xdr:rowOff>
    </xdr:from>
    <xdr:to>
      <xdr:col>4</xdr:col>
      <xdr:colOff>455777</xdr:colOff>
      <xdr:row>30</xdr:row>
      <xdr:rowOff>108742</xdr:rowOff>
    </xdr:to>
    <xdr:cxnSp macro="">
      <xdr:nvCxnSpPr>
        <xdr:cNvPr id="3" name="3 Conector recto">
          <a:extLst>
            <a:ext uri="{FF2B5EF4-FFF2-40B4-BE49-F238E27FC236}">
              <a16:creationId xmlns:a16="http://schemas.microsoft.com/office/drawing/2014/main" id="{C3DCAC0F-CFE7-4CF7-A766-85DAE2F58C83}"/>
            </a:ext>
          </a:extLst>
        </xdr:cNvPr>
        <xdr:cNvCxnSpPr/>
      </xdr:nvCxnSpPr>
      <xdr:spPr>
        <a:xfrm>
          <a:off x="0" y="10266895"/>
          <a:ext cx="10414424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573CD-F426-426E-B617-17071570F290}">
  <sheetPr>
    <tabColor theme="2" tint="-0.499984740745262"/>
    <pageSetUpPr fitToPage="1"/>
  </sheetPr>
  <dimension ref="A1:G28"/>
  <sheetViews>
    <sheetView tabSelected="1" zoomScale="70" zoomScaleNormal="7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C14" sqref="C14"/>
    </sheetView>
  </sheetViews>
  <sheetFormatPr baseColWidth="10" defaultColWidth="11.42578125" defaultRowHeight="15" x14ac:dyDescent="0.25"/>
  <cols>
    <col min="1" max="1" width="21.140625" style="4" customWidth="1"/>
    <col min="2" max="2" width="64.85546875" style="4" customWidth="1"/>
    <col min="3" max="4" width="23.5703125" style="4" customWidth="1"/>
    <col min="5" max="6" width="21.140625" style="4" customWidth="1"/>
    <col min="7" max="7" width="14.140625" style="4" customWidth="1"/>
    <col min="8" max="254" width="11.42578125" style="4"/>
    <col min="255" max="255" width="21.140625" style="4" customWidth="1"/>
    <col min="256" max="256" width="64.85546875" style="4" customWidth="1"/>
    <col min="257" max="258" width="23.5703125" style="4" customWidth="1"/>
    <col min="259" max="260" width="21.140625" style="4" customWidth="1"/>
    <col min="261" max="261" width="14.85546875" style="4" customWidth="1"/>
    <col min="262" max="262" width="16.28515625" style="4" customWidth="1"/>
    <col min="263" max="263" width="14.140625" style="4" customWidth="1"/>
    <col min="264" max="510" width="11.42578125" style="4"/>
    <col min="511" max="511" width="21.140625" style="4" customWidth="1"/>
    <col min="512" max="512" width="64.85546875" style="4" customWidth="1"/>
    <col min="513" max="514" width="23.5703125" style="4" customWidth="1"/>
    <col min="515" max="516" width="21.140625" style="4" customWidth="1"/>
    <col min="517" max="517" width="14.85546875" style="4" customWidth="1"/>
    <col min="518" max="518" width="16.28515625" style="4" customWidth="1"/>
    <col min="519" max="519" width="14.140625" style="4" customWidth="1"/>
    <col min="520" max="766" width="11.42578125" style="4"/>
    <col min="767" max="767" width="21.140625" style="4" customWidth="1"/>
    <col min="768" max="768" width="64.85546875" style="4" customWidth="1"/>
    <col min="769" max="770" width="23.5703125" style="4" customWidth="1"/>
    <col min="771" max="772" width="21.140625" style="4" customWidth="1"/>
    <col min="773" max="773" width="14.85546875" style="4" customWidth="1"/>
    <col min="774" max="774" width="16.28515625" style="4" customWidth="1"/>
    <col min="775" max="775" width="14.140625" style="4" customWidth="1"/>
    <col min="776" max="1022" width="11.42578125" style="4"/>
    <col min="1023" max="1023" width="21.140625" style="4" customWidth="1"/>
    <col min="1024" max="1024" width="64.85546875" style="4" customWidth="1"/>
    <col min="1025" max="1026" width="23.5703125" style="4" customWidth="1"/>
    <col min="1027" max="1028" width="21.140625" style="4" customWidth="1"/>
    <col min="1029" max="1029" width="14.85546875" style="4" customWidth="1"/>
    <col min="1030" max="1030" width="16.28515625" style="4" customWidth="1"/>
    <col min="1031" max="1031" width="14.140625" style="4" customWidth="1"/>
    <col min="1032" max="1278" width="11.42578125" style="4"/>
    <col min="1279" max="1279" width="21.140625" style="4" customWidth="1"/>
    <col min="1280" max="1280" width="64.85546875" style="4" customWidth="1"/>
    <col min="1281" max="1282" width="23.5703125" style="4" customWidth="1"/>
    <col min="1283" max="1284" width="21.140625" style="4" customWidth="1"/>
    <col min="1285" max="1285" width="14.85546875" style="4" customWidth="1"/>
    <col min="1286" max="1286" width="16.28515625" style="4" customWidth="1"/>
    <col min="1287" max="1287" width="14.140625" style="4" customWidth="1"/>
    <col min="1288" max="1534" width="11.42578125" style="4"/>
    <col min="1535" max="1535" width="21.140625" style="4" customWidth="1"/>
    <col min="1536" max="1536" width="64.85546875" style="4" customWidth="1"/>
    <col min="1537" max="1538" width="23.5703125" style="4" customWidth="1"/>
    <col min="1539" max="1540" width="21.140625" style="4" customWidth="1"/>
    <col min="1541" max="1541" width="14.85546875" style="4" customWidth="1"/>
    <col min="1542" max="1542" width="16.28515625" style="4" customWidth="1"/>
    <col min="1543" max="1543" width="14.140625" style="4" customWidth="1"/>
    <col min="1544" max="1790" width="11.42578125" style="4"/>
    <col min="1791" max="1791" width="21.140625" style="4" customWidth="1"/>
    <col min="1792" max="1792" width="64.85546875" style="4" customWidth="1"/>
    <col min="1793" max="1794" width="23.5703125" style="4" customWidth="1"/>
    <col min="1795" max="1796" width="21.140625" style="4" customWidth="1"/>
    <col min="1797" max="1797" width="14.85546875" style="4" customWidth="1"/>
    <col min="1798" max="1798" width="16.28515625" style="4" customWidth="1"/>
    <col min="1799" max="1799" width="14.140625" style="4" customWidth="1"/>
    <col min="1800" max="2046" width="11.42578125" style="4"/>
    <col min="2047" max="2047" width="21.140625" style="4" customWidth="1"/>
    <col min="2048" max="2048" width="64.85546875" style="4" customWidth="1"/>
    <col min="2049" max="2050" width="23.5703125" style="4" customWidth="1"/>
    <col min="2051" max="2052" width="21.140625" style="4" customWidth="1"/>
    <col min="2053" max="2053" width="14.85546875" style="4" customWidth="1"/>
    <col min="2054" max="2054" width="16.28515625" style="4" customWidth="1"/>
    <col min="2055" max="2055" width="14.140625" style="4" customWidth="1"/>
    <col min="2056" max="2302" width="11.42578125" style="4"/>
    <col min="2303" max="2303" width="21.140625" style="4" customWidth="1"/>
    <col min="2304" max="2304" width="64.85546875" style="4" customWidth="1"/>
    <col min="2305" max="2306" width="23.5703125" style="4" customWidth="1"/>
    <col min="2307" max="2308" width="21.140625" style="4" customWidth="1"/>
    <col min="2309" max="2309" width="14.85546875" style="4" customWidth="1"/>
    <col min="2310" max="2310" width="16.28515625" style="4" customWidth="1"/>
    <col min="2311" max="2311" width="14.140625" style="4" customWidth="1"/>
    <col min="2312" max="2558" width="11.42578125" style="4"/>
    <col min="2559" max="2559" width="21.140625" style="4" customWidth="1"/>
    <col min="2560" max="2560" width="64.85546875" style="4" customWidth="1"/>
    <col min="2561" max="2562" width="23.5703125" style="4" customWidth="1"/>
    <col min="2563" max="2564" width="21.140625" style="4" customWidth="1"/>
    <col min="2565" max="2565" width="14.85546875" style="4" customWidth="1"/>
    <col min="2566" max="2566" width="16.28515625" style="4" customWidth="1"/>
    <col min="2567" max="2567" width="14.140625" style="4" customWidth="1"/>
    <col min="2568" max="2814" width="11.42578125" style="4"/>
    <col min="2815" max="2815" width="21.140625" style="4" customWidth="1"/>
    <col min="2816" max="2816" width="64.85546875" style="4" customWidth="1"/>
    <col min="2817" max="2818" width="23.5703125" style="4" customWidth="1"/>
    <col min="2819" max="2820" width="21.140625" style="4" customWidth="1"/>
    <col min="2821" max="2821" width="14.85546875" style="4" customWidth="1"/>
    <col min="2822" max="2822" width="16.28515625" style="4" customWidth="1"/>
    <col min="2823" max="2823" width="14.140625" style="4" customWidth="1"/>
    <col min="2824" max="3070" width="11.42578125" style="4"/>
    <col min="3071" max="3071" width="21.140625" style="4" customWidth="1"/>
    <col min="3072" max="3072" width="64.85546875" style="4" customWidth="1"/>
    <col min="3073" max="3074" width="23.5703125" style="4" customWidth="1"/>
    <col min="3075" max="3076" width="21.140625" style="4" customWidth="1"/>
    <col min="3077" max="3077" width="14.85546875" style="4" customWidth="1"/>
    <col min="3078" max="3078" width="16.28515625" style="4" customWidth="1"/>
    <col min="3079" max="3079" width="14.140625" style="4" customWidth="1"/>
    <col min="3080" max="3326" width="11.42578125" style="4"/>
    <col min="3327" max="3327" width="21.140625" style="4" customWidth="1"/>
    <col min="3328" max="3328" width="64.85546875" style="4" customWidth="1"/>
    <col min="3329" max="3330" width="23.5703125" style="4" customWidth="1"/>
    <col min="3331" max="3332" width="21.140625" style="4" customWidth="1"/>
    <col min="3333" max="3333" width="14.85546875" style="4" customWidth="1"/>
    <col min="3334" max="3334" width="16.28515625" style="4" customWidth="1"/>
    <col min="3335" max="3335" width="14.140625" style="4" customWidth="1"/>
    <col min="3336" max="3582" width="11.42578125" style="4"/>
    <col min="3583" max="3583" width="21.140625" style="4" customWidth="1"/>
    <col min="3584" max="3584" width="64.85546875" style="4" customWidth="1"/>
    <col min="3585" max="3586" width="23.5703125" style="4" customWidth="1"/>
    <col min="3587" max="3588" width="21.140625" style="4" customWidth="1"/>
    <col min="3589" max="3589" width="14.85546875" style="4" customWidth="1"/>
    <col min="3590" max="3590" width="16.28515625" style="4" customWidth="1"/>
    <col min="3591" max="3591" width="14.140625" style="4" customWidth="1"/>
    <col min="3592" max="3838" width="11.42578125" style="4"/>
    <col min="3839" max="3839" width="21.140625" style="4" customWidth="1"/>
    <col min="3840" max="3840" width="64.85546875" style="4" customWidth="1"/>
    <col min="3841" max="3842" width="23.5703125" style="4" customWidth="1"/>
    <col min="3843" max="3844" width="21.140625" style="4" customWidth="1"/>
    <col min="3845" max="3845" width="14.85546875" style="4" customWidth="1"/>
    <col min="3846" max="3846" width="16.28515625" style="4" customWidth="1"/>
    <col min="3847" max="3847" width="14.140625" style="4" customWidth="1"/>
    <col min="3848" max="4094" width="11.42578125" style="4"/>
    <col min="4095" max="4095" width="21.140625" style="4" customWidth="1"/>
    <col min="4096" max="4096" width="64.85546875" style="4" customWidth="1"/>
    <col min="4097" max="4098" width="23.5703125" style="4" customWidth="1"/>
    <col min="4099" max="4100" width="21.140625" style="4" customWidth="1"/>
    <col min="4101" max="4101" width="14.85546875" style="4" customWidth="1"/>
    <col min="4102" max="4102" width="16.28515625" style="4" customWidth="1"/>
    <col min="4103" max="4103" width="14.140625" style="4" customWidth="1"/>
    <col min="4104" max="4350" width="11.42578125" style="4"/>
    <col min="4351" max="4351" width="21.140625" style="4" customWidth="1"/>
    <col min="4352" max="4352" width="64.85546875" style="4" customWidth="1"/>
    <col min="4353" max="4354" width="23.5703125" style="4" customWidth="1"/>
    <col min="4355" max="4356" width="21.140625" style="4" customWidth="1"/>
    <col min="4357" max="4357" width="14.85546875" style="4" customWidth="1"/>
    <col min="4358" max="4358" width="16.28515625" style="4" customWidth="1"/>
    <col min="4359" max="4359" width="14.140625" style="4" customWidth="1"/>
    <col min="4360" max="4606" width="11.42578125" style="4"/>
    <col min="4607" max="4607" width="21.140625" style="4" customWidth="1"/>
    <col min="4608" max="4608" width="64.85546875" style="4" customWidth="1"/>
    <col min="4609" max="4610" width="23.5703125" style="4" customWidth="1"/>
    <col min="4611" max="4612" width="21.140625" style="4" customWidth="1"/>
    <col min="4613" max="4613" width="14.85546875" style="4" customWidth="1"/>
    <col min="4614" max="4614" width="16.28515625" style="4" customWidth="1"/>
    <col min="4615" max="4615" width="14.140625" style="4" customWidth="1"/>
    <col min="4616" max="4862" width="11.42578125" style="4"/>
    <col min="4863" max="4863" width="21.140625" style="4" customWidth="1"/>
    <col min="4864" max="4864" width="64.85546875" style="4" customWidth="1"/>
    <col min="4865" max="4866" width="23.5703125" style="4" customWidth="1"/>
    <col min="4867" max="4868" width="21.140625" style="4" customWidth="1"/>
    <col min="4869" max="4869" width="14.85546875" style="4" customWidth="1"/>
    <col min="4870" max="4870" width="16.28515625" style="4" customWidth="1"/>
    <col min="4871" max="4871" width="14.140625" style="4" customWidth="1"/>
    <col min="4872" max="5118" width="11.42578125" style="4"/>
    <col min="5119" max="5119" width="21.140625" style="4" customWidth="1"/>
    <col min="5120" max="5120" width="64.85546875" style="4" customWidth="1"/>
    <col min="5121" max="5122" width="23.5703125" style="4" customWidth="1"/>
    <col min="5123" max="5124" width="21.140625" style="4" customWidth="1"/>
    <col min="5125" max="5125" width="14.85546875" style="4" customWidth="1"/>
    <col min="5126" max="5126" width="16.28515625" style="4" customWidth="1"/>
    <col min="5127" max="5127" width="14.140625" style="4" customWidth="1"/>
    <col min="5128" max="5374" width="11.42578125" style="4"/>
    <col min="5375" max="5375" width="21.140625" style="4" customWidth="1"/>
    <col min="5376" max="5376" width="64.85546875" style="4" customWidth="1"/>
    <col min="5377" max="5378" width="23.5703125" style="4" customWidth="1"/>
    <col min="5379" max="5380" width="21.140625" style="4" customWidth="1"/>
    <col min="5381" max="5381" width="14.85546875" style="4" customWidth="1"/>
    <col min="5382" max="5382" width="16.28515625" style="4" customWidth="1"/>
    <col min="5383" max="5383" width="14.140625" style="4" customWidth="1"/>
    <col min="5384" max="5630" width="11.42578125" style="4"/>
    <col min="5631" max="5631" width="21.140625" style="4" customWidth="1"/>
    <col min="5632" max="5632" width="64.85546875" style="4" customWidth="1"/>
    <col min="5633" max="5634" width="23.5703125" style="4" customWidth="1"/>
    <col min="5635" max="5636" width="21.140625" style="4" customWidth="1"/>
    <col min="5637" max="5637" width="14.85546875" style="4" customWidth="1"/>
    <col min="5638" max="5638" width="16.28515625" style="4" customWidth="1"/>
    <col min="5639" max="5639" width="14.140625" style="4" customWidth="1"/>
    <col min="5640" max="5886" width="11.42578125" style="4"/>
    <col min="5887" max="5887" width="21.140625" style="4" customWidth="1"/>
    <col min="5888" max="5888" width="64.85546875" style="4" customWidth="1"/>
    <col min="5889" max="5890" width="23.5703125" style="4" customWidth="1"/>
    <col min="5891" max="5892" width="21.140625" style="4" customWidth="1"/>
    <col min="5893" max="5893" width="14.85546875" style="4" customWidth="1"/>
    <col min="5894" max="5894" width="16.28515625" style="4" customWidth="1"/>
    <col min="5895" max="5895" width="14.140625" style="4" customWidth="1"/>
    <col min="5896" max="6142" width="11.42578125" style="4"/>
    <col min="6143" max="6143" width="21.140625" style="4" customWidth="1"/>
    <col min="6144" max="6144" width="64.85546875" style="4" customWidth="1"/>
    <col min="6145" max="6146" width="23.5703125" style="4" customWidth="1"/>
    <col min="6147" max="6148" width="21.140625" style="4" customWidth="1"/>
    <col min="6149" max="6149" width="14.85546875" style="4" customWidth="1"/>
    <col min="6150" max="6150" width="16.28515625" style="4" customWidth="1"/>
    <col min="6151" max="6151" width="14.140625" style="4" customWidth="1"/>
    <col min="6152" max="6398" width="11.42578125" style="4"/>
    <col min="6399" max="6399" width="21.140625" style="4" customWidth="1"/>
    <col min="6400" max="6400" width="64.85546875" style="4" customWidth="1"/>
    <col min="6401" max="6402" width="23.5703125" style="4" customWidth="1"/>
    <col min="6403" max="6404" width="21.140625" style="4" customWidth="1"/>
    <col min="6405" max="6405" width="14.85546875" style="4" customWidth="1"/>
    <col min="6406" max="6406" width="16.28515625" style="4" customWidth="1"/>
    <col min="6407" max="6407" width="14.140625" style="4" customWidth="1"/>
    <col min="6408" max="6654" width="11.42578125" style="4"/>
    <col min="6655" max="6655" width="21.140625" style="4" customWidth="1"/>
    <col min="6656" max="6656" width="64.85546875" style="4" customWidth="1"/>
    <col min="6657" max="6658" width="23.5703125" style="4" customWidth="1"/>
    <col min="6659" max="6660" width="21.140625" style="4" customWidth="1"/>
    <col min="6661" max="6661" width="14.85546875" style="4" customWidth="1"/>
    <col min="6662" max="6662" width="16.28515625" style="4" customWidth="1"/>
    <col min="6663" max="6663" width="14.140625" style="4" customWidth="1"/>
    <col min="6664" max="6910" width="11.42578125" style="4"/>
    <col min="6911" max="6911" width="21.140625" style="4" customWidth="1"/>
    <col min="6912" max="6912" width="64.85546875" style="4" customWidth="1"/>
    <col min="6913" max="6914" width="23.5703125" style="4" customWidth="1"/>
    <col min="6915" max="6916" width="21.140625" style="4" customWidth="1"/>
    <col min="6917" max="6917" width="14.85546875" style="4" customWidth="1"/>
    <col min="6918" max="6918" width="16.28515625" style="4" customWidth="1"/>
    <col min="6919" max="6919" width="14.140625" style="4" customWidth="1"/>
    <col min="6920" max="7166" width="11.42578125" style="4"/>
    <col min="7167" max="7167" width="21.140625" style="4" customWidth="1"/>
    <col min="7168" max="7168" width="64.85546875" style="4" customWidth="1"/>
    <col min="7169" max="7170" width="23.5703125" style="4" customWidth="1"/>
    <col min="7171" max="7172" width="21.140625" style="4" customWidth="1"/>
    <col min="7173" max="7173" width="14.85546875" style="4" customWidth="1"/>
    <col min="7174" max="7174" width="16.28515625" style="4" customWidth="1"/>
    <col min="7175" max="7175" width="14.140625" style="4" customWidth="1"/>
    <col min="7176" max="7422" width="11.42578125" style="4"/>
    <col min="7423" max="7423" width="21.140625" style="4" customWidth="1"/>
    <col min="7424" max="7424" width="64.85546875" style="4" customWidth="1"/>
    <col min="7425" max="7426" width="23.5703125" style="4" customWidth="1"/>
    <col min="7427" max="7428" width="21.140625" style="4" customWidth="1"/>
    <col min="7429" max="7429" width="14.85546875" style="4" customWidth="1"/>
    <col min="7430" max="7430" width="16.28515625" style="4" customWidth="1"/>
    <col min="7431" max="7431" width="14.140625" style="4" customWidth="1"/>
    <col min="7432" max="7678" width="11.42578125" style="4"/>
    <col min="7679" max="7679" width="21.140625" style="4" customWidth="1"/>
    <col min="7680" max="7680" width="64.85546875" style="4" customWidth="1"/>
    <col min="7681" max="7682" width="23.5703125" style="4" customWidth="1"/>
    <col min="7683" max="7684" width="21.140625" style="4" customWidth="1"/>
    <col min="7685" max="7685" width="14.85546875" style="4" customWidth="1"/>
    <col min="7686" max="7686" width="16.28515625" style="4" customWidth="1"/>
    <col min="7687" max="7687" width="14.140625" style="4" customWidth="1"/>
    <col min="7688" max="7934" width="11.42578125" style="4"/>
    <col min="7935" max="7935" width="21.140625" style="4" customWidth="1"/>
    <col min="7936" max="7936" width="64.85546875" style="4" customWidth="1"/>
    <col min="7937" max="7938" width="23.5703125" style="4" customWidth="1"/>
    <col min="7939" max="7940" width="21.140625" style="4" customWidth="1"/>
    <col min="7941" max="7941" width="14.85546875" style="4" customWidth="1"/>
    <col min="7942" max="7942" width="16.28515625" style="4" customWidth="1"/>
    <col min="7943" max="7943" width="14.140625" style="4" customWidth="1"/>
    <col min="7944" max="8190" width="11.42578125" style="4"/>
    <col min="8191" max="8191" width="21.140625" style="4" customWidth="1"/>
    <col min="8192" max="8192" width="64.85546875" style="4" customWidth="1"/>
    <col min="8193" max="8194" width="23.5703125" style="4" customWidth="1"/>
    <col min="8195" max="8196" width="21.140625" style="4" customWidth="1"/>
    <col min="8197" max="8197" width="14.85546875" style="4" customWidth="1"/>
    <col min="8198" max="8198" width="16.28515625" style="4" customWidth="1"/>
    <col min="8199" max="8199" width="14.140625" style="4" customWidth="1"/>
    <col min="8200" max="8446" width="11.42578125" style="4"/>
    <col min="8447" max="8447" width="21.140625" style="4" customWidth="1"/>
    <col min="8448" max="8448" width="64.85546875" style="4" customWidth="1"/>
    <col min="8449" max="8450" width="23.5703125" style="4" customWidth="1"/>
    <col min="8451" max="8452" width="21.140625" style="4" customWidth="1"/>
    <col min="8453" max="8453" width="14.85546875" style="4" customWidth="1"/>
    <col min="8454" max="8454" width="16.28515625" style="4" customWidth="1"/>
    <col min="8455" max="8455" width="14.140625" style="4" customWidth="1"/>
    <col min="8456" max="8702" width="11.42578125" style="4"/>
    <col min="8703" max="8703" width="21.140625" style="4" customWidth="1"/>
    <col min="8704" max="8704" width="64.85546875" style="4" customWidth="1"/>
    <col min="8705" max="8706" width="23.5703125" style="4" customWidth="1"/>
    <col min="8707" max="8708" width="21.140625" style="4" customWidth="1"/>
    <col min="8709" max="8709" width="14.85546875" style="4" customWidth="1"/>
    <col min="8710" max="8710" width="16.28515625" style="4" customWidth="1"/>
    <col min="8711" max="8711" width="14.140625" style="4" customWidth="1"/>
    <col min="8712" max="8958" width="11.42578125" style="4"/>
    <col min="8959" max="8959" width="21.140625" style="4" customWidth="1"/>
    <col min="8960" max="8960" width="64.85546875" style="4" customWidth="1"/>
    <col min="8961" max="8962" width="23.5703125" style="4" customWidth="1"/>
    <col min="8963" max="8964" width="21.140625" style="4" customWidth="1"/>
    <col min="8965" max="8965" width="14.85546875" style="4" customWidth="1"/>
    <col min="8966" max="8966" width="16.28515625" style="4" customWidth="1"/>
    <col min="8967" max="8967" width="14.140625" style="4" customWidth="1"/>
    <col min="8968" max="9214" width="11.42578125" style="4"/>
    <col min="9215" max="9215" width="21.140625" style="4" customWidth="1"/>
    <col min="9216" max="9216" width="64.85546875" style="4" customWidth="1"/>
    <col min="9217" max="9218" width="23.5703125" style="4" customWidth="1"/>
    <col min="9219" max="9220" width="21.140625" style="4" customWidth="1"/>
    <col min="9221" max="9221" width="14.85546875" style="4" customWidth="1"/>
    <col min="9222" max="9222" width="16.28515625" style="4" customWidth="1"/>
    <col min="9223" max="9223" width="14.140625" style="4" customWidth="1"/>
    <col min="9224" max="9470" width="11.42578125" style="4"/>
    <col min="9471" max="9471" width="21.140625" style="4" customWidth="1"/>
    <col min="9472" max="9472" width="64.85546875" style="4" customWidth="1"/>
    <col min="9473" max="9474" width="23.5703125" style="4" customWidth="1"/>
    <col min="9475" max="9476" width="21.140625" style="4" customWidth="1"/>
    <col min="9477" max="9477" width="14.85546875" style="4" customWidth="1"/>
    <col min="9478" max="9478" width="16.28515625" style="4" customWidth="1"/>
    <col min="9479" max="9479" width="14.140625" style="4" customWidth="1"/>
    <col min="9480" max="9726" width="11.42578125" style="4"/>
    <col min="9727" max="9727" width="21.140625" style="4" customWidth="1"/>
    <col min="9728" max="9728" width="64.85546875" style="4" customWidth="1"/>
    <col min="9729" max="9730" width="23.5703125" style="4" customWidth="1"/>
    <col min="9731" max="9732" width="21.140625" style="4" customWidth="1"/>
    <col min="9733" max="9733" width="14.85546875" style="4" customWidth="1"/>
    <col min="9734" max="9734" width="16.28515625" style="4" customWidth="1"/>
    <col min="9735" max="9735" width="14.140625" style="4" customWidth="1"/>
    <col min="9736" max="9982" width="11.42578125" style="4"/>
    <col min="9983" max="9983" width="21.140625" style="4" customWidth="1"/>
    <col min="9984" max="9984" width="64.85546875" style="4" customWidth="1"/>
    <col min="9985" max="9986" width="23.5703125" style="4" customWidth="1"/>
    <col min="9987" max="9988" width="21.140625" style="4" customWidth="1"/>
    <col min="9989" max="9989" width="14.85546875" style="4" customWidth="1"/>
    <col min="9990" max="9990" width="16.28515625" style="4" customWidth="1"/>
    <col min="9991" max="9991" width="14.140625" style="4" customWidth="1"/>
    <col min="9992" max="10238" width="11.42578125" style="4"/>
    <col min="10239" max="10239" width="21.140625" style="4" customWidth="1"/>
    <col min="10240" max="10240" width="64.85546875" style="4" customWidth="1"/>
    <col min="10241" max="10242" width="23.5703125" style="4" customWidth="1"/>
    <col min="10243" max="10244" width="21.140625" style="4" customWidth="1"/>
    <col min="10245" max="10245" width="14.85546875" style="4" customWidth="1"/>
    <col min="10246" max="10246" width="16.28515625" style="4" customWidth="1"/>
    <col min="10247" max="10247" width="14.140625" style="4" customWidth="1"/>
    <col min="10248" max="10494" width="11.42578125" style="4"/>
    <col min="10495" max="10495" width="21.140625" style="4" customWidth="1"/>
    <col min="10496" max="10496" width="64.85546875" style="4" customWidth="1"/>
    <col min="10497" max="10498" width="23.5703125" style="4" customWidth="1"/>
    <col min="10499" max="10500" width="21.140625" style="4" customWidth="1"/>
    <col min="10501" max="10501" width="14.85546875" style="4" customWidth="1"/>
    <col min="10502" max="10502" width="16.28515625" style="4" customWidth="1"/>
    <col min="10503" max="10503" width="14.140625" style="4" customWidth="1"/>
    <col min="10504" max="10750" width="11.42578125" style="4"/>
    <col min="10751" max="10751" width="21.140625" style="4" customWidth="1"/>
    <col min="10752" max="10752" width="64.85546875" style="4" customWidth="1"/>
    <col min="10753" max="10754" width="23.5703125" style="4" customWidth="1"/>
    <col min="10755" max="10756" width="21.140625" style="4" customWidth="1"/>
    <col min="10757" max="10757" width="14.85546875" style="4" customWidth="1"/>
    <col min="10758" max="10758" width="16.28515625" style="4" customWidth="1"/>
    <col min="10759" max="10759" width="14.140625" style="4" customWidth="1"/>
    <col min="10760" max="11006" width="11.42578125" style="4"/>
    <col min="11007" max="11007" width="21.140625" style="4" customWidth="1"/>
    <col min="11008" max="11008" width="64.85546875" style="4" customWidth="1"/>
    <col min="11009" max="11010" width="23.5703125" style="4" customWidth="1"/>
    <col min="11011" max="11012" width="21.140625" style="4" customWidth="1"/>
    <col min="11013" max="11013" width="14.85546875" style="4" customWidth="1"/>
    <col min="11014" max="11014" width="16.28515625" style="4" customWidth="1"/>
    <col min="11015" max="11015" width="14.140625" style="4" customWidth="1"/>
    <col min="11016" max="11262" width="11.42578125" style="4"/>
    <col min="11263" max="11263" width="21.140625" style="4" customWidth="1"/>
    <col min="11264" max="11264" width="64.85546875" style="4" customWidth="1"/>
    <col min="11265" max="11266" width="23.5703125" style="4" customWidth="1"/>
    <col min="11267" max="11268" width="21.140625" style="4" customWidth="1"/>
    <col min="11269" max="11269" width="14.85546875" style="4" customWidth="1"/>
    <col min="11270" max="11270" width="16.28515625" style="4" customWidth="1"/>
    <col min="11271" max="11271" width="14.140625" style="4" customWidth="1"/>
    <col min="11272" max="11518" width="11.42578125" style="4"/>
    <col min="11519" max="11519" width="21.140625" style="4" customWidth="1"/>
    <col min="11520" max="11520" width="64.85546875" style="4" customWidth="1"/>
    <col min="11521" max="11522" width="23.5703125" style="4" customWidth="1"/>
    <col min="11523" max="11524" width="21.140625" style="4" customWidth="1"/>
    <col min="11525" max="11525" width="14.85546875" style="4" customWidth="1"/>
    <col min="11526" max="11526" width="16.28515625" style="4" customWidth="1"/>
    <col min="11527" max="11527" width="14.140625" style="4" customWidth="1"/>
    <col min="11528" max="11774" width="11.42578125" style="4"/>
    <col min="11775" max="11775" width="21.140625" style="4" customWidth="1"/>
    <col min="11776" max="11776" width="64.85546875" style="4" customWidth="1"/>
    <col min="11777" max="11778" width="23.5703125" style="4" customWidth="1"/>
    <col min="11779" max="11780" width="21.140625" style="4" customWidth="1"/>
    <col min="11781" max="11781" width="14.85546875" style="4" customWidth="1"/>
    <col min="11782" max="11782" width="16.28515625" style="4" customWidth="1"/>
    <col min="11783" max="11783" width="14.140625" style="4" customWidth="1"/>
    <col min="11784" max="12030" width="11.42578125" style="4"/>
    <col min="12031" max="12031" width="21.140625" style="4" customWidth="1"/>
    <col min="12032" max="12032" width="64.85546875" style="4" customWidth="1"/>
    <col min="12033" max="12034" width="23.5703125" style="4" customWidth="1"/>
    <col min="12035" max="12036" width="21.140625" style="4" customWidth="1"/>
    <col min="12037" max="12037" width="14.85546875" style="4" customWidth="1"/>
    <col min="12038" max="12038" width="16.28515625" style="4" customWidth="1"/>
    <col min="12039" max="12039" width="14.140625" style="4" customWidth="1"/>
    <col min="12040" max="12286" width="11.42578125" style="4"/>
    <col min="12287" max="12287" width="21.140625" style="4" customWidth="1"/>
    <col min="12288" max="12288" width="64.85546875" style="4" customWidth="1"/>
    <col min="12289" max="12290" width="23.5703125" style="4" customWidth="1"/>
    <col min="12291" max="12292" width="21.140625" style="4" customWidth="1"/>
    <col min="12293" max="12293" width="14.85546875" style="4" customWidth="1"/>
    <col min="12294" max="12294" width="16.28515625" style="4" customWidth="1"/>
    <col min="12295" max="12295" width="14.140625" style="4" customWidth="1"/>
    <col min="12296" max="12542" width="11.42578125" style="4"/>
    <col min="12543" max="12543" width="21.140625" style="4" customWidth="1"/>
    <col min="12544" max="12544" width="64.85546875" style="4" customWidth="1"/>
    <col min="12545" max="12546" width="23.5703125" style="4" customWidth="1"/>
    <col min="12547" max="12548" width="21.140625" style="4" customWidth="1"/>
    <col min="12549" max="12549" width="14.85546875" style="4" customWidth="1"/>
    <col min="12550" max="12550" width="16.28515625" style="4" customWidth="1"/>
    <col min="12551" max="12551" width="14.140625" style="4" customWidth="1"/>
    <col min="12552" max="12798" width="11.42578125" style="4"/>
    <col min="12799" max="12799" width="21.140625" style="4" customWidth="1"/>
    <col min="12800" max="12800" width="64.85546875" style="4" customWidth="1"/>
    <col min="12801" max="12802" width="23.5703125" style="4" customWidth="1"/>
    <col min="12803" max="12804" width="21.140625" style="4" customWidth="1"/>
    <col min="12805" max="12805" width="14.85546875" style="4" customWidth="1"/>
    <col min="12806" max="12806" width="16.28515625" style="4" customWidth="1"/>
    <col min="12807" max="12807" width="14.140625" style="4" customWidth="1"/>
    <col min="12808" max="13054" width="11.42578125" style="4"/>
    <col min="13055" max="13055" width="21.140625" style="4" customWidth="1"/>
    <col min="13056" max="13056" width="64.85546875" style="4" customWidth="1"/>
    <col min="13057" max="13058" width="23.5703125" style="4" customWidth="1"/>
    <col min="13059" max="13060" width="21.140625" style="4" customWidth="1"/>
    <col min="13061" max="13061" width="14.85546875" style="4" customWidth="1"/>
    <col min="13062" max="13062" width="16.28515625" style="4" customWidth="1"/>
    <col min="13063" max="13063" width="14.140625" style="4" customWidth="1"/>
    <col min="13064" max="13310" width="11.42578125" style="4"/>
    <col min="13311" max="13311" width="21.140625" style="4" customWidth="1"/>
    <col min="13312" max="13312" width="64.85546875" style="4" customWidth="1"/>
    <col min="13313" max="13314" width="23.5703125" style="4" customWidth="1"/>
    <col min="13315" max="13316" width="21.140625" style="4" customWidth="1"/>
    <col min="13317" max="13317" width="14.85546875" style="4" customWidth="1"/>
    <col min="13318" max="13318" width="16.28515625" style="4" customWidth="1"/>
    <col min="13319" max="13319" width="14.140625" style="4" customWidth="1"/>
    <col min="13320" max="13566" width="11.42578125" style="4"/>
    <col min="13567" max="13567" width="21.140625" style="4" customWidth="1"/>
    <col min="13568" max="13568" width="64.85546875" style="4" customWidth="1"/>
    <col min="13569" max="13570" width="23.5703125" style="4" customWidth="1"/>
    <col min="13571" max="13572" width="21.140625" style="4" customWidth="1"/>
    <col min="13573" max="13573" width="14.85546875" style="4" customWidth="1"/>
    <col min="13574" max="13574" width="16.28515625" style="4" customWidth="1"/>
    <col min="13575" max="13575" width="14.140625" style="4" customWidth="1"/>
    <col min="13576" max="13822" width="11.42578125" style="4"/>
    <col min="13823" max="13823" width="21.140625" style="4" customWidth="1"/>
    <col min="13824" max="13824" width="64.85546875" style="4" customWidth="1"/>
    <col min="13825" max="13826" width="23.5703125" style="4" customWidth="1"/>
    <col min="13827" max="13828" width="21.140625" style="4" customWidth="1"/>
    <col min="13829" max="13829" width="14.85546875" style="4" customWidth="1"/>
    <col min="13830" max="13830" width="16.28515625" style="4" customWidth="1"/>
    <col min="13831" max="13831" width="14.140625" style="4" customWidth="1"/>
    <col min="13832" max="14078" width="11.42578125" style="4"/>
    <col min="14079" max="14079" width="21.140625" style="4" customWidth="1"/>
    <col min="14080" max="14080" width="64.85546875" style="4" customWidth="1"/>
    <col min="14081" max="14082" width="23.5703125" style="4" customWidth="1"/>
    <col min="14083" max="14084" width="21.140625" style="4" customWidth="1"/>
    <col min="14085" max="14085" width="14.85546875" style="4" customWidth="1"/>
    <col min="14086" max="14086" width="16.28515625" style="4" customWidth="1"/>
    <col min="14087" max="14087" width="14.140625" style="4" customWidth="1"/>
    <col min="14088" max="14334" width="11.42578125" style="4"/>
    <col min="14335" max="14335" width="21.140625" style="4" customWidth="1"/>
    <col min="14336" max="14336" width="64.85546875" style="4" customWidth="1"/>
    <col min="14337" max="14338" width="23.5703125" style="4" customWidth="1"/>
    <col min="14339" max="14340" width="21.140625" style="4" customWidth="1"/>
    <col min="14341" max="14341" width="14.85546875" style="4" customWidth="1"/>
    <col min="14342" max="14342" width="16.28515625" style="4" customWidth="1"/>
    <col min="14343" max="14343" width="14.140625" style="4" customWidth="1"/>
    <col min="14344" max="14590" width="11.42578125" style="4"/>
    <col min="14591" max="14591" width="21.140625" style="4" customWidth="1"/>
    <col min="14592" max="14592" width="64.85546875" style="4" customWidth="1"/>
    <col min="14593" max="14594" width="23.5703125" style="4" customWidth="1"/>
    <col min="14595" max="14596" width="21.140625" style="4" customWidth="1"/>
    <col min="14597" max="14597" width="14.85546875" style="4" customWidth="1"/>
    <col min="14598" max="14598" width="16.28515625" style="4" customWidth="1"/>
    <col min="14599" max="14599" width="14.140625" style="4" customWidth="1"/>
    <col min="14600" max="14846" width="11.42578125" style="4"/>
    <col min="14847" max="14847" width="21.140625" style="4" customWidth="1"/>
    <col min="14848" max="14848" width="64.85546875" style="4" customWidth="1"/>
    <col min="14849" max="14850" width="23.5703125" style="4" customWidth="1"/>
    <col min="14851" max="14852" width="21.140625" style="4" customWidth="1"/>
    <col min="14853" max="14853" width="14.85546875" style="4" customWidth="1"/>
    <col min="14854" max="14854" width="16.28515625" style="4" customWidth="1"/>
    <col min="14855" max="14855" width="14.140625" style="4" customWidth="1"/>
    <col min="14856" max="15102" width="11.42578125" style="4"/>
    <col min="15103" max="15103" width="21.140625" style="4" customWidth="1"/>
    <col min="15104" max="15104" width="64.85546875" style="4" customWidth="1"/>
    <col min="15105" max="15106" width="23.5703125" style="4" customWidth="1"/>
    <col min="15107" max="15108" width="21.140625" style="4" customWidth="1"/>
    <col min="15109" max="15109" width="14.85546875" style="4" customWidth="1"/>
    <col min="15110" max="15110" width="16.28515625" style="4" customWidth="1"/>
    <col min="15111" max="15111" width="14.140625" style="4" customWidth="1"/>
    <col min="15112" max="15358" width="11.42578125" style="4"/>
    <col min="15359" max="15359" width="21.140625" style="4" customWidth="1"/>
    <col min="15360" max="15360" width="64.85546875" style="4" customWidth="1"/>
    <col min="15361" max="15362" width="23.5703125" style="4" customWidth="1"/>
    <col min="15363" max="15364" width="21.140625" style="4" customWidth="1"/>
    <col min="15365" max="15365" width="14.85546875" style="4" customWidth="1"/>
    <col min="15366" max="15366" width="16.28515625" style="4" customWidth="1"/>
    <col min="15367" max="15367" width="14.140625" style="4" customWidth="1"/>
    <col min="15368" max="15614" width="11.42578125" style="4"/>
    <col min="15615" max="15615" width="21.140625" style="4" customWidth="1"/>
    <col min="15616" max="15616" width="64.85546875" style="4" customWidth="1"/>
    <col min="15617" max="15618" width="23.5703125" style="4" customWidth="1"/>
    <col min="15619" max="15620" width="21.140625" style="4" customWidth="1"/>
    <col min="15621" max="15621" width="14.85546875" style="4" customWidth="1"/>
    <col min="15622" max="15622" width="16.28515625" style="4" customWidth="1"/>
    <col min="15623" max="15623" width="14.140625" style="4" customWidth="1"/>
    <col min="15624" max="15870" width="11.42578125" style="4"/>
    <col min="15871" max="15871" width="21.140625" style="4" customWidth="1"/>
    <col min="15872" max="15872" width="64.85546875" style="4" customWidth="1"/>
    <col min="15873" max="15874" width="23.5703125" style="4" customWidth="1"/>
    <col min="15875" max="15876" width="21.140625" style="4" customWidth="1"/>
    <col min="15877" max="15877" width="14.85546875" style="4" customWidth="1"/>
    <col min="15878" max="15878" width="16.28515625" style="4" customWidth="1"/>
    <col min="15879" max="15879" width="14.140625" style="4" customWidth="1"/>
    <col min="15880" max="16126" width="11.42578125" style="4"/>
    <col min="16127" max="16127" width="21.140625" style="4" customWidth="1"/>
    <col min="16128" max="16128" width="64.85546875" style="4" customWidth="1"/>
    <col min="16129" max="16130" width="23.5703125" style="4" customWidth="1"/>
    <col min="16131" max="16132" width="21.140625" style="4" customWidth="1"/>
    <col min="16133" max="16133" width="14.85546875" style="4" customWidth="1"/>
    <col min="16134" max="16134" width="16.28515625" style="4" customWidth="1"/>
    <col min="16135" max="16135" width="14.140625" style="4" customWidth="1"/>
    <col min="16136" max="16384" width="11.42578125" style="4"/>
  </cols>
  <sheetData>
    <row r="1" spans="1:6" ht="21" x14ac:dyDescent="0.25">
      <c r="A1" s="34" t="s">
        <v>40</v>
      </c>
      <c r="B1" s="34"/>
      <c r="C1" s="34"/>
      <c r="D1" s="34"/>
      <c r="E1" s="34"/>
      <c r="F1" s="34"/>
    </row>
    <row r="2" spans="1:6" ht="21" customHeight="1" x14ac:dyDescent="0.25">
      <c r="A2" s="34" t="s">
        <v>41</v>
      </c>
      <c r="B2" s="34"/>
      <c r="C2" s="34"/>
      <c r="D2" s="34"/>
      <c r="E2" s="34"/>
      <c r="F2" s="34"/>
    </row>
    <row r="3" spans="1:6" ht="21" x14ac:dyDescent="0.25">
      <c r="A3" s="34" t="s">
        <v>60</v>
      </c>
      <c r="B3" s="34"/>
      <c r="C3" s="34"/>
      <c r="D3" s="34"/>
      <c r="E3" s="34"/>
      <c r="F3" s="34"/>
    </row>
    <row r="4" spans="1:6" ht="21" x14ac:dyDescent="0.25">
      <c r="A4" s="34" t="s">
        <v>43</v>
      </c>
      <c r="B4" s="34"/>
      <c r="C4" s="34"/>
      <c r="D4" s="34"/>
      <c r="E4" s="34"/>
      <c r="F4" s="34"/>
    </row>
    <row r="5" spans="1:6" ht="21" x14ac:dyDescent="0.25">
      <c r="A5" s="34" t="s">
        <v>61</v>
      </c>
      <c r="B5" s="34"/>
      <c r="C5" s="34"/>
      <c r="D5" s="34"/>
      <c r="E5" s="34"/>
      <c r="F5" s="34"/>
    </row>
    <row r="6" spans="1:6" s="6" customFormat="1" ht="21" x14ac:dyDescent="0.35">
      <c r="A6" s="32"/>
      <c r="B6" s="32"/>
      <c r="C6" s="32"/>
      <c r="D6" s="5"/>
      <c r="E6" s="35"/>
      <c r="F6" s="35"/>
    </row>
    <row r="7" spans="1:6" ht="51.75" customHeight="1" x14ac:dyDescent="0.25">
      <c r="A7" s="36" t="s">
        <v>44</v>
      </c>
      <c r="B7" s="36" t="s">
        <v>45</v>
      </c>
      <c r="C7" s="36" t="s">
        <v>46</v>
      </c>
      <c r="D7" s="36" t="s">
        <v>47</v>
      </c>
      <c r="E7" s="36" t="s">
        <v>48</v>
      </c>
      <c r="F7" s="36" t="s">
        <v>49</v>
      </c>
    </row>
    <row r="8" spans="1:6" s="10" customFormat="1" ht="33" customHeight="1" x14ac:dyDescent="0.25">
      <c r="A8" s="7" t="s">
        <v>51</v>
      </c>
      <c r="B8" s="8" t="s">
        <v>52</v>
      </c>
      <c r="C8" s="7">
        <f>SUM(C9:C11)</f>
        <v>528105976.89999998</v>
      </c>
      <c r="D8" s="7">
        <f>SUM(D9:D11)</f>
        <v>497924382.49000001</v>
      </c>
      <c r="E8" s="7">
        <f>SUM(E9:E11)</f>
        <v>497924359.43000001</v>
      </c>
      <c r="F8" s="37">
        <f>+E8/D8</f>
        <v>0.99999995368774697</v>
      </c>
    </row>
    <row r="9" spans="1:6" ht="33" customHeight="1" x14ac:dyDescent="0.25">
      <c r="A9" s="11" t="s">
        <v>17</v>
      </c>
      <c r="B9" s="12" t="s">
        <v>18</v>
      </c>
      <c r="C9" s="11">
        <v>48287705</v>
      </c>
      <c r="D9" s="11">
        <v>42922813.740000002</v>
      </c>
      <c r="E9" s="11">
        <v>42922792.079999998</v>
      </c>
      <c r="F9" s="38">
        <f>+E9/D9</f>
        <v>0.99999949537324984</v>
      </c>
    </row>
    <row r="10" spans="1:6" ht="33" customHeight="1" x14ac:dyDescent="0.25">
      <c r="A10" s="11" t="s">
        <v>19</v>
      </c>
      <c r="B10" s="12" t="s">
        <v>20</v>
      </c>
      <c r="C10" s="11">
        <v>126443394</v>
      </c>
      <c r="D10" s="11">
        <v>116328180.12</v>
      </c>
      <c r="E10" s="11">
        <v>116328179.79000001</v>
      </c>
      <c r="F10" s="38">
        <f t="shared" ref="F10:F19" si="0">+E10/D10</f>
        <v>0.9999999971631981</v>
      </c>
    </row>
    <row r="11" spans="1:6" ht="33" customHeight="1" x14ac:dyDescent="0.25">
      <c r="A11" s="11" t="s">
        <v>21</v>
      </c>
      <c r="B11" s="12" t="s">
        <v>22</v>
      </c>
      <c r="C11" s="11">
        <v>353374877.89999998</v>
      </c>
      <c r="D11" s="11">
        <v>338673388.63</v>
      </c>
      <c r="E11" s="11">
        <v>338673387.56</v>
      </c>
      <c r="F11" s="38">
        <f t="shared" si="0"/>
        <v>0.99999999684061391</v>
      </c>
    </row>
    <row r="12" spans="1:6" s="10" customFormat="1" ht="33" customHeight="1" x14ac:dyDescent="0.25">
      <c r="A12" s="7" t="s">
        <v>53</v>
      </c>
      <c r="B12" s="8" t="s">
        <v>54</v>
      </c>
      <c r="C12" s="7">
        <f>SUM(C13:C14)</f>
        <v>1491803125.71</v>
      </c>
      <c r="D12" s="7">
        <f>SUM(D13:D14)</f>
        <v>1102260232.1800001</v>
      </c>
      <c r="E12" s="7">
        <f>SUM(E13:E14)</f>
        <v>1102260203.98</v>
      </c>
      <c r="F12" s="37">
        <f>+E12/D12</f>
        <v>0.99999997441620481</v>
      </c>
    </row>
    <row r="13" spans="1:6" ht="33" customHeight="1" x14ac:dyDescent="0.25">
      <c r="A13" s="11" t="s">
        <v>23</v>
      </c>
      <c r="B13" s="12" t="s">
        <v>24</v>
      </c>
      <c r="C13" s="11">
        <v>1268338065.71</v>
      </c>
      <c r="D13" s="11">
        <v>887659360.13999999</v>
      </c>
      <c r="E13" s="11">
        <v>887659332.39999998</v>
      </c>
      <c r="F13" s="38">
        <f t="shared" si="0"/>
        <v>0.99999996874927333</v>
      </c>
    </row>
    <row r="14" spans="1:6" ht="42.75" customHeight="1" x14ac:dyDescent="0.25">
      <c r="A14" s="11" t="s">
        <v>25</v>
      </c>
      <c r="B14" s="12" t="s">
        <v>26</v>
      </c>
      <c r="C14" s="11">
        <v>223465060</v>
      </c>
      <c r="D14" s="11">
        <v>214600872.03999999</v>
      </c>
      <c r="E14" s="11">
        <v>214600871.58000001</v>
      </c>
      <c r="F14" s="38">
        <f t="shared" si="0"/>
        <v>0.99999999785648597</v>
      </c>
    </row>
    <row r="15" spans="1:6" s="10" customFormat="1" ht="33" customHeight="1" x14ac:dyDescent="0.25">
      <c r="A15" s="7" t="s">
        <v>55</v>
      </c>
      <c r="B15" s="8" t="s">
        <v>56</v>
      </c>
      <c r="C15" s="7">
        <f>SUM(C16:C19)</f>
        <v>808381766.53999996</v>
      </c>
      <c r="D15" s="7">
        <f>SUM(D16:D19)</f>
        <v>849848005.38000011</v>
      </c>
      <c r="E15" s="7">
        <f>SUM(E16:E19)</f>
        <v>849847996.54999995</v>
      </c>
      <c r="F15" s="37">
        <f>+E15/D15</f>
        <v>0.99999998960990655</v>
      </c>
    </row>
    <row r="16" spans="1:6" ht="42.75" customHeight="1" x14ac:dyDescent="0.25">
      <c r="A16" s="11" t="s">
        <v>27</v>
      </c>
      <c r="B16" s="12" t="s">
        <v>28</v>
      </c>
      <c r="C16" s="11">
        <v>110622276</v>
      </c>
      <c r="D16" s="11">
        <v>93387244.719999999</v>
      </c>
      <c r="E16" s="11">
        <v>93387243.379999995</v>
      </c>
      <c r="F16" s="38">
        <f t="shared" si="0"/>
        <v>0.99999998565114534</v>
      </c>
    </row>
    <row r="17" spans="1:7" ht="42.75" customHeight="1" x14ac:dyDescent="0.25">
      <c r="A17" s="11" t="s">
        <v>29</v>
      </c>
      <c r="B17" s="12" t="s">
        <v>30</v>
      </c>
      <c r="C17" s="11">
        <v>104339823</v>
      </c>
      <c r="D17" s="11">
        <v>94272223.489999995</v>
      </c>
      <c r="E17" s="11">
        <v>94272222.280000001</v>
      </c>
      <c r="F17" s="38">
        <f t="shared" si="0"/>
        <v>0.99999998716483018</v>
      </c>
    </row>
    <row r="18" spans="1:7" ht="42.75" customHeight="1" x14ac:dyDescent="0.25">
      <c r="A18" s="11" t="s">
        <v>31</v>
      </c>
      <c r="B18" s="12" t="s">
        <v>32</v>
      </c>
      <c r="C18" s="11">
        <v>474030949.54000002</v>
      </c>
      <c r="D18" s="11">
        <v>599073945.94000006</v>
      </c>
      <c r="E18" s="11">
        <v>599073943.86000001</v>
      </c>
      <c r="F18" s="38">
        <f t="shared" si="0"/>
        <v>0.99999999652797444</v>
      </c>
    </row>
    <row r="19" spans="1:7" ht="42.75" customHeight="1" x14ac:dyDescent="0.25">
      <c r="A19" s="11" t="s">
        <v>33</v>
      </c>
      <c r="B19" s="12" t="s">
        <v>34</v>
      </c>
      <c r="C19" s="11">
        <v>119388718</v>
      </c>
      <c r="D19" s="11">
        <v>63114591.229999997</v>
      </c>
      <c r="E19" s="11">
        <v>63114587.030000001</v>
      </c>
      <c r="F19" s="38">
        <f t="shared" si="0"/>
        <v>0.99999993345437377</v>
      </c>
    </row>
    <row r="20" spans="1:7" ht="33" customHeight="1" x14ac:dyDescent="0.25">
      <c r="A20" s="39"/>
      <c r="B20" s="39"/>
      <c r="C20" s="40">
        <f>+C15+C12+C8</f>
        <v>2828290869.1500001</v>
      </c>
      <c r="D20" s="40">
        <f>+D15+D12+D8</f>
        <v>2450032620.0500002</v>
      </c>
      <c r="E20" s="40">
        <f>+E15+E12+E8</f>
        <v>2450032559.96</v>
      </c>
      <c r="F20" s="41">
        <f>+E20/D20</f>
        <v>0.99999997547379582</v>
      </c>
    </row>
    <row r="21" spans="1:7" x14ac:dyDescent="0.25">
      <c r="B21" s="14"/>
    </row>
    <row r="22" spans="1:7" x14ac:dyDescent="0.25">
      <c r="A22" s="14"/>
      <c r="B22" s="14"/>
      <c r="C22" s="14"/>
      <c r="D22" s="14"/>
      <c r="E22" s="14"/>
      <c r="F22" s="14"/>
    </row>
    <row r="23" spans="1:7" x14ac:dyDescent="0.25">
      <c r="A23" s="14"/>
      <c r="B23" s="14"/>
      <c r="C23" s="14"/>
      <c r="D23" s="14"/>
      <c r="E23" s="14"/>
      <c r="F23" s="14"/>
    </row>
    <row r="24" spans="1:7" x14ac:dyDescent="0.25">
      <c r="A24" s="14"/>
      <c r="B24" s="14"/>
      <c r="C24" s="14"/>
      <c r="D24" s="14"/>
      <c r="E24" s="14"/>
      <c r="F24" s="14"/>
    </row>
    <row r="25" spans="1:7" x14ac:dyDescent="0.25">
      <c r="A25" s="14"/>
      <c r="B25" s="14"/>
      <c r="C25" s="14"/>
      <c r="D25" s="14"/>
      <c r="E25" s="14"/>
      <c r="F25" s="14"/>
    </row>
    <row r="26" spans="1:7" x14ac:dyDescent="0.25">
      <c r="A26" s="14"/>
      <c r="B26" s="14"/>
      <c r="C26" s="17"/>
      <c r="D26" s="17"/>
      <c r="E26" s="14"/>
      <c r="F26" s="14"/>
      <c r="G26" s="14"/>
    </row>
    <row r="27" spans="1:7" x14ac:dyDescent="0.25">
      <c r="A27" s="14"/>
      <c r="B27" s="14"/>
      <c r="C27" s="19"/>
      <c r="D27" s="19"/>
      <c r="E27" s="14"/>
      <c r="F27" s="14"/>
      <c r="G27" s="14"/>
    </row>
    <row r="28" spans="1:7" x14ac:dyDescent="0.25">
      <c r="A28" s="14"/>
      <c r="B28" s="14"/>
      <c r="C28" s="19"/>
      <c r="D28" s="19"/>
      <c r="E28" s="14"/>
      <c r="F28" s="14"/>
      <c r="G28" s="14"/>
    </row>
  </sheetData>
  <autoFilter ref="A7:F20" xr:uid="{00000000-0009-0000-0000-000003000000}"/>
  <mergeCells count="8">
    <mergeCell ref="A6:C6"/>
    <mergeCell ref="E6:F6"/>
    <mergeCell ref="A1:F1"/>
    <mergeCell ref="A2:F2"/>
    <mergeCell ref="A3:F3"/>
    <mergeCell ref="A4:F4"/>
    <mergeCell ref="A5:F5"/>
    <mergeCell ref="A20:B20"/>
  </mergeCells>
  <printOptions horizontalCentered="1"/>
  <pageMargins left="0.39370078740157483" right="0.39370078740157483" top="0.59055118110236227" bottom="0.98425196850393704" header="0.51181102362204722" footer="0.51181102362204722"/>
  <pageSetup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  <pageSetUpPr fitToPage="1"/>
  </sheetPr>
  <dimension ref="A1:I34"/>
  <sheetViews>
    <sheetView zoomScale="70" zoomScaleNormal="70" workbookViewId="0">
      <pane xSplit="1" ySplit="7" topLeftCell="B12" activePane="bottomRight" state="frozen"/>
      <selection pane="topRight" activeCell="C1" sqref="C1"/>
      <selection pane="bottomLeft" activeCell="A8" sqref="A8"/>
      <selection pane="bottomRight" activeCell="C16" sqref="C16:E19"/>
    </sheetView>
  </sheetViews>
  <sheetFormatPr baseColWidth="10" defaultColWidth="11.42578125" defaultRowHeight="15" x14ac:dyDescent="0.25"/>
  <cols>
    <col min="1" max="1" width="21.140625" style="4" customWidth="1"/>
    <col min="2" max="2" width="64.85546875" style="4" customWidth="1"/>
    <col min="3" max="4" width="23.5703125" style="4" customWidth="1"/>
    <col min="5" max="6" width="21.140625" style="4" customWidth="1"/>
    <col min="7" max="7" width="14.85546875" style="4" customWidth="1"/>
    <col min="8" max="8" width="16.28515625" style="4" customWidth="1"/>
    <col min="9" max="9" width="14.140625" style="4" customWidth="1"/>
    <col min="10" max="256" width="11.42578125" style="4"/>
    <col min="257" max="257" width="21.140625" style="4" customWidth="1"/>
    <col min="258" max="258" width="64.85546875" style="4" customWidth="1"/>
    <col min="259" max="260" width="23.5703125" style="4" customWidth="1"/>
    <col min="261" max="262" width="21.140625" style="4" customWidth="1"/>
    <col min="263" max="263" width="14.85546875" style="4" customWidth="1"/>
    <col min="264" max="264" width="16.28515625" style="4" customWidth="1"/>
    <col min="265" max="265" width="14.140625" style="4" customWidth="1"/>
    <col min="266" max="512" width="11.42578125" style="4"/>
    <col min="513" max="513" width="21.140625" style="4" customWidth="1"/>
    <col min="514" max="514" width="64.85546875" style="4" customWidth="1"/>
    <col min="515" max="516" width="23.5703125" style="4" customWidth="1"/>
    <col min="517" max="518" width="21.140625" style="4" customWidth="1"/>
    <col min="519" max="519" width="14.85546875" style="4" customWidth="1"/>
    <col min="520" max="520" width="16.28515625" style="4" customWidth="1"/>
    <col min="521" max="521" width="14.140625" style="4" customWidth="1"/>
    <col min="522" max="768" width="11.42578125" style="4"/>
    <col min="769" max="769" width="21.140625" style="4" customWidth="1"/>
    <col min="770" max="770" width="64.85546875" style="4" customWidth="1"/>
    <col min="771" max="772" width="23.5703125" style="4" customWidth="1"/>
    <col min="773" max="774" width="21.140625" style="4" customWidth="1"/>
    <col min="775" max="775" width="14.85546875" style="4" customWidth="1"/>
    <col min="776" max="776" width="16.28515625" style="4" customWidth="1"/>
    <col min="777" max="777" width="14.140625" style="4" customWidth="1"/>
    <col min="778" max="1024" width="11.42578125" style="4"/>
    <col min="1025" max="1025" width="21.140625" style="4" customWidth="1"/>
    <col min="1026" max="1026" width="64.85546875" style="4" customWidth="1"/>
    <col min="1027" max="1028" width="23.5703125" style="4" customWidth="1"/>
    <col min="1029" max="1030" width="21.140625" style="4" customWidth="1"/>
    <col min="1031" max="1031" width="14.85546875" style="4" customWidth="1"/>
    <col min="1032" max="1032" width="16.28515625" style="4" customWidth="1"/>
    <col min="1033" max="1033" width="14.140625" style="4" customWidth="1"/>
    <col min="1034" max="1280" width="11.42578125" style="4"/>
    <col min="1281" max="1281" width="21.140625" style="4" customWidth="1"/>
    <col min="1282" max="1282" width="64.85546875" style="4" customWidth="1"/>
    <col min="1283" max="1284" width="23.5703125" style="4" customWidth="1"/>
    <col min="1285" max="1286" width="21.140625" style="4" customWidth="1"/>
    <col min="1287" max="1287" width="14.85546875" style="4" customWidth="1"/>
    <col min="1288" max="1288" width="16.28515625" style="4" customWidth="1"/>
    <col min="1289" max="1289" width="14.140625" style="4" customWidth="1"/>
    <col min="1290" max="1536" width="11.42578125" style="4"/>
    <col min="1537" max="1537" width="21.140625" style="4" customWidth="1"/>
    <col min="1538" max="1538" width="64.85546875" style="4" customWidth="1"/>
    <col min="1539" max="1540" width="23.5703125" style="4" customWidth="1"/>
    <col min="1541" max="1542" width="21.140625" style="4" customWidth="1"/>
    <col min="1543" max="1543" width="14.85546875" style="4" customWidth="1"/>
    <col min="1544" max="1544" width="16.28515625" style="4" customWidth="1"/>
    <col min="1545" max="1545" width="14.140625" style="4" customWidth="1"/>
    <col min="1546" max="1792" width="11.42578125" style="4"/>
    <col min="1793" max="1793" width="21.140625" style="4" customWidth="1"/>
    <col min="1794" max="1794" width="64.85546875" style="4" customWidth="1"/>
    <col min="1795" max="1796" width="23.5703125" style="4" customWidth="1"/>
    <col min="1797" max="1798" width="21.140625" style="4" customWidth="1"/>
    <col min="1799" max="1799" width="14.85546875" style="4" customWidth="1"/>
    <col min="1800" max="1800" width="16.28515625" style="4" customWidth="1"/>
    <col min="1801" max="1801" width="14.140625" style="4" customWidth="1"/>
    <col min="1802" max="2048" width="11.42578125" style="4"/>
    <col min="2049" max="2049" width="21.140625" style="4" customWidth="1"/>
    <col min="2050" max="2050" width="64.85546875" style="4" customWidth="1"/>
    <col min="2051" max="2052" width="23.5703125" style="4" customWidth="1"/>
    <col min="2053" max="2054" width="21.140625" style="4" customWidth="1"/>
    <col min="2055" max="2055" width="14.85546875" style="4" customWidth="1"/>
    <col min="2056" max="2056" width="16.28515625" style="4" customWidth="1"/>
    <col min="2057" max="2057" width="14.140625" style="4" customWidth="1"/>
    <col min="2058" max="2304" width="11.42578125" style="4"/>
    <col min="2305" max="2305" width="21.140625" style="4" customWidth="1"/>
    <col min="2306" max="2306" width="64.85546875" style="4" customWidth="1"/>
    <col min="2307" max="2308" width="23.5703125" style="4" customWidth="1"/>
    <col min="2309" max="2310" width="21.140625" style="4" customWidth="1"/>
    <col min="2311" max="2311" width="14.85546875" style="4" customWidth="1"/>
    <col min="2312" max="2312" width="16.28515625" style="4" customWidth="1"/>
    <col min="2313" max="2313" width="14.140625" style="4" customWidth="1"/>
    <col min="2314" max="2560" width="11.42578125" style="4"/>
    <col min="2561" max="2561" width="21.140625" style="4" customWidth="1"/>
    <col min="2562" max="2562" width="64.85546875" style="4" customWidth="1"/>
    <col min="2563" max="2564" width="23.5703125" style="4" customWidth="1"/>
    <col min="2565" max="2566" width="21.140625" style="4" customWidth="1"/>
    <col min="2567" max="2567" width="14.85546875" style="4" customWidth="1"/>
    <col min="2568" max="2568" width="16.28515625" style="4" customWidth="1"/>
    <col min="2569" max="2569" width="14.140625" style="4" customWidth="1"/>
    <col min="2570" max="2816" width="11.42578125" style="4"/>
    <col min="2817" max="2817" width="21.140625" style="4" customWidth="1"/>
    <col min="2818" max="2818" width="64.85546875" style="4" customWidth="1"/>
    <col min="2819" max="2820" width="23.5703125" style="4" customWidth="1"/>
    <col min="2821" max="2822" width="21.140625" style="4" customWidth="1"/>
    <col min="2823" max="2823" width="14.85546875" style="4" customWidth="1"/>
    <col min="2824" max="2824" width="16.28515625" style="4" customWidth="1"/>
    <col min="2825" max="2825" width="14.140625" style="4" customWidth="1"/>
    <col min="2826" max="3072" width="11.42578125" style="4"/>
    <col min="3073" max="3073" width="21.140625" style="4" customWidth="1"/>
    <col min="3074" max="3074" width="64.85546875" style="4" customWidth="1"/>
    <col min="3075" max="3076" width="23.5703125" style="4" customWidth="1"/>
    <col min="3077" max="3078" width="21.140625" style="4" customWidth="1"/>
    <col min="3079" max="3079" width="14.85546875" style="4" customWidth="1"/>
    <col min="3080" max="3080" width="16.28515625" style="4" customWidth="1"/>
    <col min="3081" max="3081" width="14.140625" style="4" customWidth="1"/>
    <col min="3082" max="3328" width="11.42578125" style="4"/>
    <col min="3329" max="3329" width="21.140625" style="4" customWidth="1"/>
    <col min="3330" max="3330" width="64.85546875" style="4" customWidth="1"/>
    <col min="3331" max="3332" width="23.5703125" style="4" customWidth="1"/>
    <col min="3333" max="3334" width="21.140625" style="4" customWidth="1"/>
    <col min="3335" max="3335" width="14.85546875" style="4" customWidth="1"/>
    <col min="3336" max="3336" width="16.28515625" style="4" customWidth="1"/>
    <col min="3337" max="3337" width="14.140625" style="4" customWidth="1"/>
    <col min="3338" max="3584" width="11.42578125" style="4"/>
    <col min="3585" max="3585" width="21.140625" style="4" customWidth="1"/>
    <col min="3586" max="3586" width="64.85546875" style="4" customWidth="1"/>
    <col min="3587" max="3588" width="23.5703125" style="4" customWidth="1"/>
    <col min="3589" max="3590" width="21.140625" style="4" customWidth="1"/>
    <col min="3591" max="3591" width="14.85546875" style="4" customWidth="1"/>
    <col min="3592" max="3592" width="16.28515625" style="4" customWidth="1"/>
    <col min="3593" max="3593" width="14.140625" style="4" customWidth="1"/>
    <col min="3594" max="3840" width="11.42578125" style="4"/>
    <col min="3841" max="3841" width="21.140625" style="4" customWidth="1"/>
    <col min="3842" max="3842" width="64.85546875" style="4" customWidth="1"/>
    <col min="3843" max="3844" width="23.5703125" style="4" customWidth="1"/>
    <col min="3845" max="3846" width="21.140625" style="4" customWidth="1"/>
    <col min="3847" max="3847" width="14.85546875" style="4" customWidth="1"/>
    <col min="3848" max="3848" width="16.28515625" style="4" customWidth="1"/>
    <col min="3849" max="3849" width="14.140625" style="4" customWidth="1"/>
    <col min="3850" max="4096" width="11.42578125" style="4"/>
    <col min="4097" max="4097" width="21.140625" style="4" customWidth="1"/>
    <col min="4098" max="4098" width="64.85546875" style="4" customWidth="1"/>
    <col min="4099" max="4100" width="23.5703125" style="4" customWidth="1"/>
    <col min="4101" max="4102" width="21.140625" style="4" customWidth="1"/>
    <col min="4103" max="4103" width="14.85546875" style="4" customWidth="1"/>
    <col min="4104" max="4104" width="16.28515625" style="4" customWidth="1"/>
    <col min="4105" max="4105" width="14.140625" style="4" customWidth="1"/>
    <col min="4106" max="4352" width="11.42578125" style="4"/>
    <col min="4353" max="4353" width="21.140625" style="4" customWidth="1"/>
    <col min="4354" max="4354" width="64.85546875" style="4" customWidth="1"/>
    <col min="4355" max="4356" width="23.5703125" style="4" customWidth="1"/>
    <col min="4357" max="4358" width="21.140625" style="4" customWidth="1"/>
    <col min="4359" max="4359" width="14.85546875" style="4" customWidth="1"/>
    <col min="4360" max="4360" width="16.28515625" style="4" customWidth="1"/>
    <col min="4361" max="4361" width="14.140625" style="4" customWidth="1"/>
    <col min="4362" max="4608" width="11.42578125" style="4"/>
    <col min="4609" max="4609" width="21.140625" style="4" customWidth="1"/>
    <col min="4610" max="4610" width="64.85546875" style="4" customWidth="1"/>
    <col min="4611" max="4612" width="23.5703125" style="4" customWidth="1"/>
    <col min="4613" max="4614" width="21.140625" style="4" customWidth="1"/>
    <col min="4615" max="4615" width="14.85546875" style="4" customWidth="1"/>
    <col min="4616" max="4616" width="16.28515625" style="4" customWidth="1"/>
    <col min="4617" max="4617" width="14.140625" style="4" customWidth="1"/>
    <col min="4618" max="4864" width="11.42578125" style="4"/>
    <col min="4865" max="4865" width="21.140625" style="4" customWidth="1"/>
    <col min="4866" max="4866" width="64.85546875" style="4" customWidth="1"/>
    <col min="4867" max="4868" width="23.5703125" style="4" customWidth="1"/>
    <col min="4869" max="4870" width="21.140625" style="4" customWidth="1"/>
    <col min="4871" max="4871" width="14.85546875" style="4" customWidth="1"/>
    <col min="4872" max="4872" width="16.28515625" style="4" customWidth="1"/>
    <col min="4873" max="4873" width="14.140625" style="4" customWidth="1"/>
    <col min="4874" max="5120" width="11.42578125" style="4"/>
    <col min="5121" max="5121" width="21.140625" style="4" customWidth="1"/>
    <col min="5122" max="5122" width="64.85546875" style="4" customWidth="1"/>
    <col min="5123" max="5124" width="23.5703125" style="4" customWidth="1"/>
    <col min="5125" max="5126" width="21.140625" style="4" customWidth="1"/>
    <col min="5127" max="5127" width="14.85546875" style="4" customWidth="1"/>
    <col min="5128" max="5128" width="16.28515625" style="4" customWidth="1"/>
    <col min="5129" max="5129" width="14.140625" style="4" customWidth="1"/>
    <col min="5130" max="5376" width="11.42578125" style="4"/>
    <col min="5377" max="5377" width="21.140625" style="4" customWidth="1"/>
    <col min="5378" max="5378" width="64.85546875" style="4" customWidth="1"/>
    <col min="5379" max="5380" width="23.5703125" style="4" customWidth="1"/>
    <col min="5381" max="5382" width="21.140625" style="4" customWidth="1"/>
    <col min="5383" max="5383" width="14.85546875" style="4" customWidth="1"/>
    <col min="5384" max="5384" width="16.28515625" style="4" customWidth="1"/>
    <col min="5385" max="5385" width="14.140625" style="4" customWidth="1"/>
    <col min="5386" max="5632" width="11.42578125" style="4"/>
    <col min="5633" max="5633" width="21.140625" style="4" customWidth="1"/>
    <col min="5634" max="5634" width="64.85546875" style="4" customWidth="1"/>
    <col min="5635" max="5636" width="23.5703125" style="4" customWidth="1"/>
    <col min="5637" max="5638" width="21.140625" style="4" customWidth="1"/>
    <col min="5639" max="5639" width="14.85546875" style="4" customWidth="1"/>
    <col min="5640" max="5640" width="16.28515625" style="4" customWidth="1"/>
    <col min="5641" max="5641" width="14.140625" style="4" customWidth="1"/>
    <col min="5642" max="5888" width="11.42578125" style="4"/>
    <col min="5889" max="5889" width="21.140625" style="4" customWidth="1"/>
    <col min="5890" max="5890" width="64.85546875" style="4" customWidth="1"/>
    <col min="5891" max="5892" width="23.5703125" style="4" customWidth="1"/>
    <col min="5893" max="5894" width="21.140625" style="4" customWidth="1"/>
    <col min="5895" max="5895" width="14.85546875" style="4" customWidth="1"/>
    <col min="5896" max="5896" width="16.28515625" style="4" customWidth="1"/>
    <col min="5897" max="5897" width="14.140625" style="4" customWidth="1"/>
    <col min="5898" max="6144" width="11.42578125" style="4"/>
    <col min="6145" max="6145" width="21.140625" style="4" customWidth="1"/>
    <col min="6146" max="6146" width="64.85546875" style="4" customWidth="1"/>
    <col min="6147" max="6148" width="23.5703125" style="4" customWidth="1"/>
    <col min="6149" max="6150" width="21.140625" style="4" customWidth="1"/>
    <col min="6151" max="6151" width="14.85546875" style="4" customWidth="1"/>
    <col min="6152" max="6152" width="16.28515625" style="4" customWidth="1"/>
    <col min="6153" max="6153" width="14.140625" style="4" customWidth="1"/>
    <col min="6154" max="6400" width="11.42578125" style="4"/>
    <col min="6401" max="6401" width="21.140625" style="4" customWidth="1"/>
    <col min="6402" max="6402" width="64.85546875" style="4" customWidth="1"/>
    <col min="6403" max="6404" width="23.5703125" style="4" customWidth="1"/>
    <col min="6405" max="6406" width="21.140625" style="4" customWidth="1"/>
    <col min="6407" max="6407" width="14.85546875" style="4" customWidth="1"/>
    <col min="6408" max="6408" width="16.28515625" style="4" customWidth="1"/>
    <col min="6409" max="6409" width="14.140625" style="4" customWidth="1"/>
    <col min="6410" max="6656" width="11.42578125" style="4"/>
    <col min="6657" max="6657" width="21.140625" style="4" customWidth="1"/>
    <col min="6658" max="6658" width="64.85546875" style="4" customWidth="1"/>
    <col min="6659" max="6660" width="23.5703125" style="4" customWidth="1"/>
    <col min="6661" max="6662" width="21.140625" style="4" customWidth="1"/>
    <col min="6663" max="6663" width="14.85546875" style="4" customWidth="1"/>
    <col min="6664" max="6664" width="16.28515625" style="4" customWidth="1"/>
    <col min="6665" max="6665" width="14.140625" style="4" customWidth="1"/>
    <col min="6666" max="6912" width="11.42578125" style="4"/>
    <col min="6913" max="6913" width="21.140625" style="4" customWidth="1"/>
    <col min="6914" max="6914" width="64.85546875" style="4" customWidth="1"/>
    <col min="6915" max="6916" width="23.5703125" style="4" customWidth="1"/>
    <col min="6917" max="6918" width="21.140625" style="4" customWidth="1"/>
    <col min="6919" max="6919" width="14.85546875" style="4" customWidth="1"/>
    <col min="6920" max="6920" width="16.28515625" style="4" customWidth="1"/>
    <col min="6921" max="6921" width="14.140625" style="4" customWidth="1"/>
    <col min="6922" max="7168" width="11.42578125" style="4"/>
    <col min="7169" max="7169" width="21.140625" style="4" customWidth="1"/>
    <col min="7170" max="7170" width="64.85546875" style="4" customWidth="1"/>
    <col min="7171" max="7172" width="23.5703125" style="4" customWidth="1"/>
    <col min="7173" max="7174" width="21.140625" style="4" customWidth="1"/>
    <col min="7175" max="7175" width="14.85546875" style="4" customWidth="1"/>
    <col min="7176" max="7176" width="16.28515625" style="4" customWidth="1"/>
    <col min="7177" max="7177" width="14.140625" style="4" customWidth="1"/>
    <col min="7178" max="7424" width="11.42578125" style="4"/>
    <col min="7425" max="7425" width="21.140625" style="4" customWidth="1"/>
    <col min="7426" max="7426" width="64.85546875" style="4" customWidth="1"/>
    <col min="7427" max="7428" width="23.5703125" style="4" customWidth="1"/>
    <col min="7429" max="7430" width="21.140625" style="4" customWidth="1"/>
    <col min="7431" max="7431" width="14.85546875" style="4" customWidth="1"/>
    <col min="7432" max="7432" width="16.28515625" style="4" customWidth="1"/>
    <col min="7433" max="7433" width="14.140625" style="4" customWidth="1"/>
    <col min="7434" max="7680" width="11.42578125" style="4"/>
    <col min="7681" max="7681" width="21.140625" style="4" customWidth="1"/>
    <col min="7682" max="7682" width="64.85546875" style="4" customWidth="1"/>
    <col min="7683" max="7684" width="23.5703125" style="4" customWidth="1"/>
    <col min="7685" max="7686" width="21.140625" style="4" customWidth="1"/>
    <col min="7687" max="7687" width="14.85546875" style="4" customWidth="1"/>
    <col min="7688" max="7688" width="16.28515625" style="4" customWidth="1"/>
    <col min="7689" max="7689" width="14.140625" style="4" customWidth="1"/>
    <col min="7690" max="7936" width="11.42578125" style="4"/>
    <col min="7937" max="7937" width="21.140625" style="4" customWidth="1"/>
    <col min="7938" max="7938" width="64.85546875" style="4" customWidth="1"/>
    <col min="7939" max="7940" width="23.5703125" style="4" customWidth="1"/>
    <col min="7941" max="7942" width="21.140625" style="4" customWidth="1"/>
    <col min="7943" max="7943" width="14.85546875" style="4" customWidth="1"/>
    <col min="7944" max="7944" width="16.28515625" style="4" customWidth="1"/>
    <col min="7945" max="7945" width="14.140625" style="4" customWidth="1"/>
    <col min="7946" max="8192" width="11.42578125" style="4"/>
    <col min="8193" max="8193" width="21.140625" style="4" customWidth="1"/>
    <col min="8194" max="8194" width="64.85546875" style="4" customWidth="1"/>
    <col min="8195" max="8196" width="23.5703125" style="4" customWidth="1"/>
    <col min="8197" max="8198" width="21.140625" style="4" customWidth="1"/>
    <col min="8199" max="8199" width="14.85546875" style="4" customWidth="1"/>
    <col min="8200" max="8200" width="16.28515625" style="4" customWidth="1"/>
    <col min="8201" max="8201" width="14.140625" style="4" customWidth="1"/>
    <col min="8202" max="8448" width="11.42578125" style="4"/>
    <col min="8449" max="8449" width="21.140625" style="4" customWidth="1"/>
    <col min="8450" max="8450" width="64.85546875" style="4" customWidth="1"/>
    <col min="8451" max="8452" width="23.5703125" style="4" customWidth="1"/>
    <col min="8453" max="8454" width="21.140625" style="4" customWidth="1"/>
    <col min="8455" max="8455" width="14.85546875" style="4" customWidth="1"/>
    <col min="8456" max="8456" width="16.28515625" style="4" customWidth="1"/>
    <col min="8457" max="8457" width="14.140625" style="4" customWidth="1"/>
    <col min="8458" max="8704" width="11.42578125" style="4"/>
    <col min="8705" max="8705" width="21.140625" style="4" customWidth="1"/>
    <col min="8706" max="8706" width="64.85546875" style="4" customWidth="1"/>
    <col min="8707" max="8708" width="23.5703125" style="4" customWidth="1"/>
    <col min="8709" max="8710" width="21.140625" style="4" customWidth="1"/>
    <col min="8711" max="8711" width="14.85546875" style="4" customWidth="1"/>
    <col min="8712" max="8712" width="16.28515625" style="4" customWidth="1"/>
    <col min="8713" max="8713" width="14.140625" style="4" customWidth="1"/>
    <col min="8714" max="8960" width="11.42578125" style="4"/>
    <col min="8961" max="8961" width="21.140625" style="4" customWidth="1"/>
    <col min="8962" max="8962" width="64.85546875" style="4" customWidth="1"/>
    <col min="8963" max="8964" width="23.5703125" style="4" customWidth="1"/>
    <col min="8965" max="8966" width="21.140625" style="4" customWidth="1"/>
    <col min="8967" max="8967" width="14.85546875" style="4" customWidth="1"/>
    <col min="8968" max="8968" width="16.28515625" style="4" customWidth="1"/>
    <col min="8969" max="8969" width="14.140625" style="4" customWidth="1"/>
    <col min="8970" max="9216" width="11.42578125" style="4"/>
    <col min="9217" max="9217" width="21.140625" style="4" customWidth="1"/>
    <col min="9218" max="9218" width="64.85546875" style="4" customWidth="1"/>
    <col min="9219" max="9220" width="23.5703125" style="4" customWidth="1"/>
    <col min="9221" max="9222" width="21.140625" style="4" customWidth="1"/>
    <col min="9223" max="9223" width="14.85546875" style="4" customWidth="1"/>
    <col min="9224" max="9224" width="16.28515625" style="4" customWidth="1"/>
    <col min="9225" max="9225" width="14.140625" style="4" customWidth="1"/>
    <col min="9226" max="9472" width="11.42578125" style="4"/>
    <col min="9473" max="9473" width="21.140625" style="4" customWidth="1"/>
    <col min="9474" max="9474" width="64.85546875" style="4" customWidth="1"/>
    <col min="9475" max="9476" width="23.5703125" style="4" customWidth="1"/>
    <col min="9477" max="9478" width="21.140625" style="4" customWidth="1"/>
    <col min="9479" max="9479" width="14.85546875" style="4" customWidth="1"/>
    <col min="9480" max="9480" width="16.28515625" style="4" customWidth="1"/>
    <col min="9481" max="9481" width="14.140625" style="4" customWidth="1"/>
    <col min="9482" max="9728" width="11.42578125" style="4"/>
    <col min="9729" max="9729" width="21.140625" style="4" customWidth="1"/>
    <col min="9730" max="9730" width="64.85546875" style="4" customWidth="1"/>
    <col min="9731" max="9732" width="23.5703125" style="4" customWidth="1"/>
    <col min="9733" max="9734" width="21.140625" style="4" customWidth="1"/>
    <col min="9735" max="9735" width="14.85546875" style="4" customWidth="1"/>
    <col min="9736" max="9736" width="16.28515625" style="4" customWidth="1"/>
    <col min="9737" max="9737" width="14.140625" style="4" customWidth="1"/>
    <col min="9738" max="9984" width="11.42578125" style="4"/>
    <col min="9985" max="9985" width="21.140625" style="4" customWidth="1"/>
    <col min="9986" max="9986" width="64.85546875" style="4" customWidth="1"/>
    <col min="9987" max="9988" width="23.5703125" style="4" customWidth="1"/>
    <col min="9989" max="9990" width="21.140625" style="4" customWidth="1"/>
    <col min="9991" max="9991" width="14.85546875" style="4" customWidth="1"/>
    <col min="9992" max="9992" width="16.28515625" style="4" customWidth="1"/>
    <col min="9993" max="9993" width="14.140625" style="4" customWidth="1"/>
    <col min="9994" max="10240" width="11.42578125" style="4"/>
    <col min="10241" max="10241" width="21.140625" style="4" customWidth="1"/>
    <col min="10242" max="10242" width="64.85546875" style="4" customWidth="1"/>
    <col min="10243" max="10244" width="23.5703125" style="4" customWidth="1"/>
    <col min="10245" max="10246" width="21.140625" style="4" customWidth="1"/>
    <col min="10247" max="10247" width="14.85546875" style="4" customWidth="1"/>
    <col min="10248" max="10248" width="16.28515625" style="4" customWidth="1"/>
    <col min="10249" max="10249" width="14.140625" style="4" customWidth="1"/>
    <col min="10250" max="10496" width="11.42578125" style="4"/>
    <col min="10497" max="10497" width="21.140625" style="4" customWidth="1"/>
    <col min="10498" max="10498" width="64.85546875" style="4" customWidth="1"/>
    <col min="10499" max="10500" width="23.5703125" style="4" customWidth="1"/>
    <col min="10501" max="10502" width="21.140625" style="4" customWidth="1"/>
    <col min="10503" max="10503" width="14.85546875" style="4" customWidth="1"/>
    <col min="10504" max="10504" width="16.28515625" style="4" customWidth="1"/>
    <col min="10505" max="10505" width="14.140625" style="4" customWidth="1"/>
    <col min="10506" max="10752" width="11.42578125" style="4"/>
    <col min="10753" max="10753" width="21.140625" style="4" customWidth="1"/>
    <col min="10754" max="10754" width="64.85546875" style="4" customWidth="1"/>
    <col min="10755" max="10756" width="23.5703125" style="4" customWidth="1"/>
    <col min="10757" max="10758" width="21.140625" style="4" customWidth="1"/>
    <col min="10759" max="10759" width="14.85546875" style="4" customWidth="1"/>
    <col min="10760" max="10760" width="16.28515625" style="4" customWidth="1"/>
    <col min="10761" max="10761" width="14.140625" style="4" customWidth="1"/>
    <col min="10762" max="11008" width="11.42578125" style="4"/>
    <col min="11009" max="11009" width="21.140625" style="4" customWidth="1"/>
    <col min="11010" max="11010" width="64.85546875" style="4" customWidth="1"/>
    <col min="11011" max="11012" width="23.5703125" style="4" customWidth="1"/>
    <col min="11013" max="11014" width="21.140625" style="4" customWidth="1"/>
    <col min="11015" max="11015" width="14.85546875" style="4" customWidth="1"/>
    <col min="11016" max="11016" width="16.28515625" style="4" customWidth="1"/>
    <col min="11017" max="11017" width="14.140625" style="4" customWidth="1"/>
    <col min="11018" max="11264" width="11.42578125" style="4"/>
    <col min="11265" max="11265" width="21.140625" style="4" customWidth="1"/>
    <col min="11266" max="11266" width="64.85546875" style="4" customWidth="1"/>
    <col min="11267" max="11268" width="23.5703125" style="4" customWidth="1"/>
    <col min="11269" max="11270" width="21.140625" style="4" customWidth="1"/>
    <col min="11271" max="11271" width="14.85546875" style="4" customWidth="1"/>
    <col min="11272" max="11272" width="16.28515625" style="4" customWidth="1"/>
    <col min="11273" max="11273" width="14.140625" style="4" customWidth="1"/>
    <col min="11274" max="11520" width="11.42578125" style="4"/>
    <col min="11521" max="11521" width="21.140625" style="4" customWidth="1"/>
    <col min="11522" max="11522" width="64.85546875" style="4" customWidth="1"/>
    <col min="11523" max="11524" width="23.5703125" style="4" customWidth="1"/>
    <col min="11525" max="11526" width="21.140625" style="4" customWidth="1"/>
    <col min="11527" max="11527" width="14.85546875" style="4" customWidth="1"/>
    <col min="11528" max="11528" width="16.28515625" style="4" customWidth="1"/>
    <col min="11529" max="11529" width="14.140625" style="4" customWidth="1"/>
    <col min="11530" max="11776" width="11.42578125" style="4"/>
    <col min="11777" max="11777" width="21.140625" style="4" customWidth="1"/>
    <col min="11778" max="11778" width="64.85546875" style="4" customWidth="1"/>
    <col min="11779" max="11780" width="23.5703125" style="4" customWidth="1"/>
    <col min="11781" max="11782" width="21.140625" style="4" customWidth="1"/>
    <col min="11783" max="11783" width="14.85546875" style="4" customWidth="1"/>
    <col min="11784" max="11784" width="16.28515625" style="4" customWidth="1"/>
    <col min="11785" max="11785" width="14.140625" style="4" customWidth="1"/>
    <col min="11786" max="12032" width="11.42578125" style="4"/>
    <col min="12033" max="12033" width="21.140625" style="4" customWidth="1"/>
    <col min="12034" max="12034" width="64.85546875" style="4" customWidth="1"/>
    <col min="12035" max="12036" width="23.5703125" style="4" customWidth="1"/>
    <col min="12037" max="12038" width="21.140625" style="4" customWidth="1"/>
    <col min="12039" max="12039" width="14.85546875" style="4" customWidth="1"/>
    <col min="12040" max="12040" width="16.28515625" style="4" customWidth="1"/>
    <col min="12041" max="12041" width="14.140625" style="4" customWidth="1"/>
    <col min="12042" max="12288" width="11.42578125" style="4"/>
    <col min="12289" max="12289" width="21.140625" style="4" customWidth="1"/>
    <col min="12290" max="12290" width="64.85546875" style="4" customWidth="1"/>
    <col min="12291" max="12292" width="23.5703125" style="4" customWidth="1"/>
    <col min="12293" max="12294" width="21.140625" style="4" customWidth="1"/>
    <col min="12295" max="12295" width="14.85546875" style="4" customWidth="1"/>
    <col min="12296" max="12296" width="16.28515625" style="4" customWidth="1"/>
    <col min="12297" max="12297" width="14.140625" style="4" customWidth="1"/>
    <col min="12298" max="12544" width="11.42578125" style="4"/>
    <col min="12545" max="12545" width="21.140625" style="4" customWidth="1"/>
    <col min="12546" max="12546" width="64.85546875" style="4" customWidth="1"/>
    <col min="12547" max="12548" width="23.5703125" style="4" customWidth="1"/>
    <col min="12549" max="12550" width="21.140625" style="4" customWidth="1"/>
    <col min="12551" max="12551" width="14.85546875" style="4" customWidth="1"/>
    <col min="12552" max="12552" width="16.28515625" style="4" customWidth="1"/>
    <col min="12553" max="12553" width="14.140625" style="4" customWidth="1"/>
    <col min="12554" max="12800" width="11.42578125" style="4"/>
    <col min="12801" max="12801" width="21.140625" style="4" customWidth="1"/>
    <col min="12802" max="12802" width="64.85546875" style="4" customWidth="1"/>
    <col min="12803" max="12804" width="23.5703125" style="4" customWidth="1"/>
    <col min="12805" max="12806" width="21.140625" style="4" customWidth="1"/>
    <col min="12807" max="12807" width="14.85546875" style="4" customWidth="1"/>
    <col min="12808" max="12808" width="16.28515625" style="4" customWidth="1"/>
    <col min="12809" max="12809" width="14.140625" style="4" customWidth="1"/>
    <col min="12810" max="13056" width="11.42578125" style="4"/>
    <col min="13057" max="13057" width="21.140625" style="4" customWidth="1"/>
    <col min="13058" max="13058" width="64.85546875" style="4" customWidth="1"/>
    <col min="13059" max="13060" width="23.5703125" style="4" customWidth="1"/>
    <col min="13061" max="13062" width="21.140625" style="4" customWidth="1"/>
    <col min="13063" max="13063" width="14.85546875" style="4" customWidth="1"/>
    <col min="13064" max="13064" width="16.28515625" style="4" customWidth="1"/>
    <col min="13065" max="13065" width="14.140625" style="4" customWidth="1"/>
    <col min="13066" max="13312" width="11.42578125" style="4"/>
    <col min="13313" max="13313" width="21.140625" style="4" customWidth="1"/>
    <col min="13314" max="13314" width="64.85546875" style="4" customWidth="1"/>
    <col min="13315" max="13316" width="23.5703125" style="4" customWidth="1"/>
    <col min="13317" max="13318" width="21.140625" style="4" customWidth="1"/>
    <col min="13319" max="13319" width="14.85546875" style="4" customWidth="1"/>
    <col min="13320" max="13320" width="16.28515625" style="4" customWidth="1"/>
    <col min="13321" max="13321" width="14.140625" style="4" customWidth="1"/>
    <col min="13322" max="13568" width="11.42578125" style="4"/>
    <col min="13569" max="13569" width="21.140625" style="4" customWidth="1"/>
    <col min="13570" max="13570" width="64.85546875" style="4" customWidth="1"/>
    <col min="13571" max="13572" width="23.5703125" style="4" customWidth="1"/>
    <col min="13573" max="13574" width="21.140625" style="4" customWidth="1"/>
    <col min="13575" max="13575" width="14.85546875" style="4" customWidth="1"/>
    <col min="13576" max="13576" width="16.28515625" style="4" customWidth="1"/>
    <col min="13577" max="13577" width="14.140625" style="4" customWidth="1"/>
    <col min="13578" max="13824" width="11.42578125" style="4"/>
    <col min="13825" max="13825" width="21.140625" style="4" customWidth="1"/>
    <col min="13826" max="13826" width="64.85546875" style="4" customWidth="1"/>
    <col min="13827" max="13828" width="23.5703125" style="4" customWidth="1"/>
    <col min="13829" max="13830" width="21.140625" style="4" customWidth="1"/>
    <col min="13831" max="13831" width="14.85546875" style="4" customWidth="1"/>
    <col min="13832" max="13832" width="16.28515625" style="4" customWidth="1"/>
    <col min="13833" max="13833" width="14.140625" style="4" customWidth="1"/>
    <col min="13834" max="14080" width="11.42578125" style="4"/>
    <col min="14081" max="14081" width="21.140625" style="4" customWidth="1"/>
    <col min="14082" max="14082" width="64.85546875" style="4" customWidth="1"/>
    <col min="14083" max="14084" width="23.5703125" style="4" customWidth="1"/>
    <col min="14085" max="14086" width="21.140625" style="4" customWidth="1"/>
    <col min="14087" max="14087" width="14.85546875" style="4" customWidth="1"/>
    <col min="14088" max="14088" width="16.28515625" style="4" customWidth="1"/>
    <col min="14089" max="14089" width="14.140625" style="4" customWidth="1"/>
    <col min="14090" max="14336" width="11.42578125" style="4"/>
    <col min="14337" max="14337" width="21.140625" style="4" customWidth="1"/>
    <col min="14338" max="14338" width="64.85546875" style="4" customWidth="1"/>
    <col min="14339" max="14340" width="23.5703125" style="4" customWidth="1"/>
    <col min="14341" max="14342" width="21.140625" style="4" customWidth="1"/>
    <col min="14343" max="14343" width="14.85546875" style="4" customWidth="1"/>
    <col min="14344" max="14344" width="16.28515625" style="4" customWidth="1"/>
    <col min="14345" max="14345" width="14.140625" style="4" customWidth="1"/>
    <col min="14346" max="14592" width="11.42578125" style="4"/>
    <col min="14593" max="14593" width="21.140625" style="4" customWidth="1"/>
    <col min="14594" max="14594" width="64.85546875" style="4" customWidth="1"/>
    <col min="14595" max="14596" width="23.5703125" style="4" customWidth="1"/>
    <col min="14597" max="14598" width="21.140625" style="4" customWidth="1"/>
    <col min="14599" max="14599" width="14.85546875" style="4" customWidth="1"/>
    <col min="14600" max="14600" width="16.28515625" style="4" customWidth="1"/>
    <col min="14601" max="14601" width="14.140625" style="4" customWidth="1"/>
    <col min="14602" max="14848" width="11.42578125" style="4"/>
    <col min="14849" max="14849" width="21.140625" style="4" customWidth="1"/>
    <col min="14850" max="14850" width="64.85546875" style="4" customWidth="1"/>
    <col min="14851" max="14852" width="23.5703125" style="4" customWidth="1"/>
    <col min="14853" max="14854" width="21.140625" style="4" customWidth="1"/>
    <col min="14855" max="14855" width="14.85546875" style="4" customWidth="1"/>
    <col min="14856" max="14856" width="16.28515625" style="4" customWidth="1"/>
    <col min="14857" max="14857" width="14.140625" style="4" customWidth="1"/>
    <col min="14858" max="15104" width="11.42578125" style="4"/>
    <col min="15105" max="15105" width="21.140625" style="4" customWidth="1"/>
    <col min="15106" max="15106" width="64.85546875" style="4" customWidth="1"/>
    <col min="15107" max="15108" width="23.5703125" style="4" customWidth="1"/>
    <col min="15109" max="15110" width="21.140625" style="4" customWidth="1"/>
    <col min="15111" max="15111" width="14.85546875" style="4" customWidth="1"/>
    <col min="15112" max="15112" width="16.28515625" style="4" customWidth="1"/>
    <col min="15113" max="15113" width="14.140625" style="4" customWidth="1"/>
    <col min="15114" max="15360" width="11.42578125" style="4"/>
    <col min="15361" max="15361" width="21.140625" style="4" customWidth="1"/>
    <col min="15362" max="15362" width="64.85546875" style="4" customWidth="1"/>
    <col min="15363" max="15364" width="23.5703125" style="4" customWidth="1"/>
    <col min="15365" max="15366" width="21.140625" style="4" customWidth="1"/>
    <col min="15367" max="15367" width="14.85546875" style="4" customWidth="1"/>
    <col min="15368" max="15368" width="16.28515625" style="4" customWidth="1"/>
    <col min="15369" max="15369" width="14.140625" style="4" customWidth="1"/>
    <col min="15370" max="15616" width="11.42578125" style="4"/>
    <col min="15617" max="15617" width="21.140625" style="4" customWidth="1"/>
    <col min="15618" max="15618" width="64.85546875" style="4" customWidth="1"/>
    <col min="15619" max="15620" width="23.5703125" style="4" customWidth="1"/>
    <col min="15621" max="15622" width="21.140625" style="4" customWidth="1"/>
    <col min="15623" max="15623" width="14.85546875" style="4" customWidth="1"/>
    <col min="15624" max="15624" width="16.28515625" style="4" customWidth="1"/>
    <col min="15625" max="15625" width="14.140625" style="4" customWidth="1"/>
    <col min="15626" max="15872" width="11.42578125" style="4"/>
    <col min="15873" max="15873" width="21.140625" style="4" customWidth="1"/>
    <col min="15874" max="15874" width="64.85546875" style="4" customWidth="1"/>
    <col min="15875" max="15876" width="23.5703125" style="4" customWidth="1"/>
    <col min="15877" max="15878" width="21.140625" style="4" customWidth="1"/>
    <col min="15879" max="15879" width="14.85546875" style="4" customWidth="1"/>
    <col min="15880" max="15880" width="16.28515625" style="4" customWidth="1"/>
    <col min="15881" max="15881" width="14.140625" style="4" customWidth="1"/>
    <col min="15882" max="16128" width="11.42578125" style="4"/>
    <col min="16129" max="16129" width="21.140625" style="4" customWidth="1"/>
    <col min="16130" max="16130" width="64.85546875" style="4" customWidth="1"/>
    <col min="16131" max="16132" width="23.5703125" style="4" customWidth="1"/>
    <col min="16133" max="16134" width="21.140625" style="4" customWidth="1"/>
    <col min="16135" max="16135" width="14.85546875" style="4" customWidth="1"/>
    <col min="16136" max="16136" width="16.28515625" style="4" customWidth="1"/>
    <col min="16137" max="16137" width="14.140625" style="4" customWidth="1"/>
    <col min="16138" max="16384" width="11.42578125" style="4"/>
  </cols>
  <sheetData>
    <row r="1" spans="1:8" ht="21" x14ac:dyDescent="0.25">
      <c r="A1" s="34" t="s">
        <v>40</v>
      </c>
      <c r="B1" s="34"/>
      <c r="C1" s="34"/>
      <c r="D1" s="34"/>
      <c r="E1" s="34"/>
      <c r="F1" s="34"/>
    </row>
    <row r="2" spans="1:8" ht="21" customHeight="1" x14ac:dyDescent="0.25">
      <c r="A2" s="34" t="s">
        <v>41</v>
      </c>
      <c r="B2" s="34"/>
      <c r="C2" s="34"/>
      <c r="D2" s="34"/>
      <c r="E2" s="34"/>
      <c r="F2" s="34"/>
    </row>
    <row r="3" spans="1:8" ht="21" x14ac:dyDescent="0.25">
      <c r="A3" s="34" t="s">
        <v>42</v>
      </c>
      <c r="B3" s="34"/>
      <c r="C3" s="34"/>
      <c r="D3" s="34"/>
      <c r="E3" s="34"/>
      <c r="F3" s="34"/>
    </row>
    <row r="4" spans="1:8" ht="21" x14ac:dyDescent="0.25">
      <c r="A4" s="34" t="s">
        <v>43</v>
      </c>
      <c r="B4" s="34"/>
      <c r="C4" s="34"/>
      <c r="D4" s="34"/>
      <c r="E4" s="34"/>
      <c r="F4" s="34"/>
    </row>
    <row r="5" spans="1:8" ht="21" x14ac:dyDescent="0.25">
      <c r="A5" s="34" t="s">
        <v>59</v>
      </c>
      <c r="B5" s="34"/>
      <c r="C5" s="34"/>
      <c r="D5" s="34"/>
      <c r="E5" s="34"/>
      <c r="F5" s="34"/>
    </row>
    <row r="6" spans="1:8" s="6" customFormat="1" ht="21.75" thickBot="1" x14ac:dyDescent="0.4">
      <c r="A6" s="32"/>
      <c r="B6" s="32"/>
      <c r="C6" s="32"/>
      <c r="D6" s="5"/>
      <c r="E6" s="33"/>
      <c r="F6" s="33"/>
    </row>
    <row r="7" spans="1:8" ht="51.75" customHeight="1" x14ac:dyDescent="0.25">
      <c r="A7" s="27" t="s">
        <v>44</v>
      </c>
      <c r="B7" s="27" t="s">
        <v>45</v>
      </c>
      <c r="C7" s="27" t="s">
        <v>46</v>
      </c>
      <c r="D7" s="27" t="s">
        <v>47</v>
      </c>
      <c r="E7" s="27" t="s">
        <v>48</v>
      </c>
      <c r="F7" s="27" t="s">
        <v>49</v>
      </c>
      <c r="G7" s="4" t="s">
        <v>50</v>
      </c>
    </row>
    <row r="8" spans="1:8" s="10" customFormat="1" ht="33" customHeight="1" x14ac:dyDescent="0.25">
      <c r="A8" s="7" t="s">
        <v>51</v>
      </c>
      <c r="B8" s="8" t="s">
        <v>52</v>
      </c>
      <c r="C8" s="7">
        <f>SUM(C9:C11)</f>
        <v>528105976.89999998</v>
      </c>
      <c r="D8" s="7">
        <f>SUM(D9:D11)</f>
        <v>497924382.49000001</v>
      </c>
      <c r="E8" s="7">
        <f>SUM(E9:E11)</f>
        <v>497924359.43000001</v>
      </c>
      <c r="F8" s="9">
        <f>+E8/D8</f>
        <v>0.99999995368774697</v>
      </c>
    </row>
    <row r="9" spans="1:8" ht="33" customHeight="1" x14ac:dyDescent="0.25">
      <c r="A9" s="11" t="s">
        <v>17</v>
      </c>
      <c r="B9" s="12" t="s">
        <v>18</v>
      </c>
      <c r="C9" s="11">
        <f>SUMIFS('ENE-DIC'!$C$9:$C$17,'ENE-DIC'!$A$9:$A$17,Informacion!A9)</f>
        <v>48287705</v>
      </c>
      <c r="D9" s="11">
        <f>SUMIFS('ENE-DIC'!$E$9:$E$17,'ENE-DIC'!$A$9:$A$17,Informacion!A9)</f>
        <v>42922813.740000002</v>
      </c>
      <c r="E9" s="11">
        <f>VLOOKUP(A9,'ENE-DIC'!$A$9:$G$17,7,FALSE)</f>
        <v>42922792.079999998</v>
      </c>
      <c r="F9" s="13">
        <f>+E9/D9</f>
        <v>0.99999949537324984</v>
      </c>
    </row>
    <row r="10" spans="1:8" ht="33" customHeight="1" x14ac:dyDescent="0.25">
      <c r="A10" s="11" t="s">
        <v>19</v>
      </c>
      <c r="B10" s="12" t="s">
        <v>20</v>
      </c>
      <c r="C10" s="11">
        <f>SUMIFS('ENE-DIC'!$C$9:$C$17,'ENE-DIC'!$A$9:$A$17,Informacion!A10)</f>
        <v>126443394</v>
      </c>
      <c r="D10" s="11">
        <f>SUMIFS('ENE-DIC'!$E$9:$E$17,'ENE-DIC'!$A$9:$A$17,Informacion!A10)</f>
        <v>116328180.12</v>
      </c>
      <c r="E10" s="11">
        <f>VLOOKUP(A10,'ENE-DIC'!$A$9:$G$17,7,FALSE)</f>
        <v>116328179.79000001</v>
      </c>
      <c r="F10" s="13">
        <f t="shared" ref="F10:F19" si="0">+E10/D10</f>
        <v>0.9999999971631981</v>
      </c>
      <c r="H10" s="14"/>
    </row>
    <row r="11" spans="1:8" ht="33" customHeight="1" x14ac:dyDescent="0.25">
      <c r="A11" s="11" t="s">
        <v>21</v>
      </c>
      <c r="B11" s="12" t="s">
        <v>22</v>
      </c>
      <c r="C11" s="11">
        <f>SUMIFS('ENE-DIC'!$C$9:$C$17,'ENE-DIC'!$A$9:$A$17,Informacion!A11)</f>
        <v>353374877.89999998</v>
      </c>
      <c r="D11" s="11">
        <f>SUMIFS('ENE-DIC'!$E$9:$E$17,'ENE-DIC'!$A$9:$A$17,Informacion!A11)</f>
        <v>338673388.63</v>
      </c>
      <c r="E11" s="11">
        <f>VLOOKUP(A11,'ENE-DIC'!$A$9:$G$17,7,FALSE)</f>
        <v>338673387.56</v>
      </c>
      <c r="F11" s="13">
        <f t="shared" si="0"/>
        <v>0.99999999684061391</v>
      </c>
      <c r="H11" s="14"/>
    </row>
    <row r="12" spans="1:8" s="10" customFormat="1" ht="33" customHeight="1" x14ac:dyDescent="0.25">
      <c r="A12" s="7" t="s">
        <v>53</v>
      </c>
      <c r="B12" s="8" t="s">
        <v>54</v>
      </c>
      <c r="C12" s="7">
        <f>SUM(C13:C14)</f>
        <v>1491803125.71</v>
      </c>
      <c r="D12" s="7">
        <f>SUM(D13:D14)</f>
        <v>1102260232.1800001</v>
      </c>
      <c r="E12" s="7">
        <f>SUM(E13:E14)</f>
        <v>1102260203.98</v>
      </c>
      <c r="F12" s="9">
        <f>+E12/D12</f>
        <v>0.99999997441620481</v>
      </c>
    </row>
    <row r="13" spans="1:8" ht="33" customHeight="1" x14ac:dyDescent="0.25">
      <c r="A13" s="11" t="s">
        <v>23</v>
      </c>
      <c r="B13" s="12" t="s">
        <v>24</v>
      </c>
      <c r="C13" s="11">
        <f>SUMIFS('ENE-DIC'!$C$9:$C$17,'ENE-DIC'!$A$9:$A$17,Informacion!A13)</f>
        <v>1268338065.71</v>
      </c>
      <c r="D13" s="11">
        <f>SUMIFS('ENE-DIC'!$E$9:$E$17,'ENE-DIC'!$A$9:$A$17,Informacion!A13)</f>
        <v>887659360.13999999</v>
      </c>
      <c r="E13" s="11">
        <f>VLOOKUP(A13,'ENE-DIC'!$A$9:$G$17,7,FALSE)</f>
        <v>887659332.39999998</v>
      </c>
      <c r="F13" s="13">
        <f t="shared" si="0"/>
        <v>0.99999996874927333</v>
      </c>
    </row>
    <row r="14" spans="1:8" ht="42.75" customHeight="1" x14ac:dyDescent="0.25">
      <c r="A14" s="11" t="s">
        <v>25</v>
      </c>
      <c r="B14" s="12" t="s">
        <v>26</v>
      </c>
      <c r="C14" s="11">
        <f>SUMIFS('ENE-DIC'!$C$9:$C$17,'ENE-DIC'!$A$9:$A$17,Informacion!A14)</f>
        <v>223465060</v>
      </c>
      <c r="D14" s="11">
        <f>SUMIFS('ENE-DIC'!$E$9:$E$17,'ENE-DIC'!$A$9:$A$17,Informacion!A14)</f>
        <v>214600872.03999999</v>
      </c>
      <c r="E14" s="11">
        <f>VLOOKUP(A14,'ENE-DIC'!$A$9:$G$17,7,FALSE)</f>
        <v>214600871.58000001</v>
      </c>
      <c r="F14" s="13">
        <f t="shared" si="0"/>
        <v>0.99999999785648597</v>
      </c>
    </row>
    <row r="15" spans="1:8" s="10" customFormat="1" ht="33" customHeight="1" x14ac:dyDescent="0.25">
      <c r="A15" s="7" t="s">
        <v>55</v>
      </c>
      <c r="B15" s="8" t="s">
        <v>56</v>
      </c>
      <c r="C15" s="7">
        <f>SUM(C16:C19)</f>
        <v>808381766.53999996</v>
      </c>
      <c r="D15" s="7">
        <f>SUM(D16:D19)</f>
        <v>849848005.38000011</v>
      </c>
      <c r="E15" s="7">
        <f>SUM(E16:E19)</f>
        <v>849847996.54999995</v>
      </c>
      <c r="F15" s="9">
        <f>+E15/D15</f>
        <v>0.99999998960990655</v>
      </c>
    </row>
    <row r="16" spans="1:8" ht="42.75" customHeight="1" x14ac:dyDescent="0.25">
      <c r="A16" s="11" t="s">
        <v>27</v>
      </c>
      <c r="B16" s="12" t="s">
        <v>28</v>
      </c>
      <c r="C16" s="11">
        <f>SUMIFS('ENE-DIC'!$C$9:$C$17,'ENE-DIC'!$A$9:$A$17,Informacion!A16)</f>
        <v>110622276</v>
      </c>
      <c r="D16" s="11">
        <f>SUMIFS('ENE-DIC'!$E$9:$E$17,'ENE-DIC'!$A$9:$A$17,Informacion!A16)</f>
        <v>93387244.719999999</v>
      </c>
      <c r="E16" s="11">
        <f>VLOOKUP(A16,'ENE-DIC'!$A$9:$G$17,7,FALSE)</f>
        <v>93387243.379999995</v>
      </c>
      <c r="F16" s="13">
        <f t="shared" si="0"/>
        <v>0.99999998565114534</v>
      </c>
    </row>
    <row r="17" spans="1:9" ht="42.75" customHeight="1" x14ac:dyDescent="0.25">
      <c r="A17" s="11" t="s">
        <v>29</v>
      </c>
      <c r="B17" s="12" t="s">
        <v>30</v>
      </c>
      <c r="C17" s="11">
        <f>SUMIFS('ENE-DIC'!$C$9:$C$17,'ENE-DIC'!$A$9:$A$17,Informacion!A17)</f>
        <v>104339823</v>
      </c>
      <c r="D17" s="11">
        <f>SUMIFS('ENE-DIC'!$E$9:$E$17,'ENE-DIC'!$A$9:$A$17,Informacion!A17)</f>
        <v>94272223.489999995</v>
      </c>
      <c r="E17" s="11">
        <f>VLOOKUP(A17,'ENE-DIC'!$A$9:$G$17,7,FALSE)</f>
        <v>94272222.280000001</v>
      </c>
      <c r="F17" s="13">
        <f t="shared" si="0"/>
        <v>0.99999998716483018</v>
      </c>
    </row>
    <row r="18" spans="1:9" ht="42.75" customHeight="1" x14ac:dyDescent="0.25">
      <c r="A18" s="11" t="s">
        <v>31</v>
      </c>
      <c r="B18" s="12" t="s">
        <v>32</v>
      </c>
      <c r="C18" s="11">
        <f>SUMIFS('ENE-DIC'!$C$9:$C$17,'ENE-DIC'!$A$9:$A$17,Informacion!A18)</f>
        <v>474030949.54000002</v>
      </c>
      <c r="D18" s="11">
        <f>SUMIFS('ENE-DIC'!$E$9:$E$17,'ENE-DIC'!$A$9:$A$17,Informacion!A18)</f>
        <v>599073945.94000006</v>
      </c>
      <c r="E18" s="11">
        <f>VLOOKUP(A18,'ENE-DIC'!$A$9:$G$17,7,FALSE)</f>
        <v>599073943.86000001</v>
      </c>
      <c r="F18" s="13">
        <f t="shared" si="0"/>
        <v>0.99999999652797444</v>
      </c>
    </row>
    <row r="19" spans="1:9" ht="42.75" customHeight="1" x14ac:dyDescent="0.25">
      <c r="A19" s="11" t="s">
        <v>33</v>
      </c>
      <c r="B19" s="12" t="s">
        <v>34</v>
      </c>
      <c r="C19" s="11">
        <f>SUMIFS('ENE-DIC'!$C$9:$C$17,'ENE-DIC'!$A$9:$A$17,Informacion!A19)</f>
        <v>119388718</v>
      </c>
      <c r="D19" s="11">
        <f>SUMIFS('ENE-DIC'!$E$9:$E$17,'ENE-DIC'!$A$9:$A$17,Informacion!A19)</f>
        <v>63114591.229999997</v>
      </c>
      <c r="E19" s="11">
        <f>VLOOKUP(A19,'ENE-DIC'!$A$9:$G$17,7,FALSE)</f>
        <v>63114587.030000001</v>
      </c>
      <c r="F19" s="13">
        <f t="shared" si="0"/>
        <v>0.99999993345437377</v>
      </c>
    </row>
    <row r="20" spans="1:9" ht="33" customHeight="1" thickBot="1" x14ac:dyDescent="0.3">
      <c r="A20" s="28"/>
      <c r="B20" s="29"/>
      <c r="C20" s="15">
        <f>+C15+C12+C8</f>
        <v>2828290869.1500001</v>
      </c>
      <c r="D20" s="15">
        <f>+D15+D12+D8</f>
        <v>2450032620.0500002</v>
      </c>
      <c r="E20" s="15">
        <f>+E15+E12+E8</f>
        <v>2450032559.96</v>
      </c>
      <c r="F20" s="16">
        <f>+E20/D20</f>
        <v>0.99999997547379582</v>
      </c>
    </row>
    <row r="21" spans="1:9" x14ac:dyDescent="0.25">
      <c r="B21" s="14"/>
    </row>
    <row r="22" spans="1:9" x14ac:dyDescent="0.25">
      <c r="A22" s="14"/>
      <c r="B22" s="14"/>
      <c r="C22" s="14"/>
      <c r="D22" s="14"/>
      <c r="E22" s="14"/>
      <c r="F22" s="14"/>
      <c r="G22" s="14"/>
      <c r="H22" s="14"/>
    </row>
    <row r="23" spans="1:9" x14ac:dyDescent="0.25">
      <c r="A23" s="14"/>
      <c r="B23" s="14"/>
      <c r="C23" s="14"/>
      <c r="D23" s="14"/>
      <c r="E23" s="14"/>
      <c r="F23" s="14"/>
      <c r="G23" s="14"/>
      <c r="H23" s="14"/>
    </row>
    <row r="24" spans="1:9" x14ac:dyDescent="0.25">
      <c r="A24" s="14"/>
      <c r="B24" s="14"/>
      <c r="C24" s="14"/>
      <c r="D24" s="14"/>
      <c r="E24" s="14"/>
      <c r="F24" s="14"/>
      <c r="G24" s="14"/>
      <c r="H24" s="14"/>
    </row>
    <row r="25" spans="1:9" x14ac:dyDescent="0.25">
      <c r="A25" s="14"/>
      <c r="B25" s="14"/>
      <c r="C25" s="14"/>
      <c r="D25" s="14"/>
      <c r="E25" s="14"/>
      <c r="F25" s="14"/>
      <c r="H25" s="14"/>
    </row>
    <row r="26" spans="1:9" x14ac:dyDescent="0.25">
      <c r="A26" s="14"/>
      <c r="B26" s="14"/>
      <c r="C26" s="17"/>
      <c r="D26" s="17"/>
      <c r="E26" s="14"/>
      <c r="F26" s="14"/>
      <c r="G26" s="14"/>
      <c r="H26" s="18"/>
      <c r="I26" s="14"/>
    </row>
    <row r="27" spans="1:9" x14ac:dyDescent="0.25">
      <c r="A27" s="14"/>
      <c r="B27" s="14"/>
      <c r="C27" s="19"/>
      <c r="D27" s="19"/>
      <c r="E27" s="14"/>
      <c r="F27" s="14"/>
      <c r="G27" s="14"/>
      <c r="H27" s="18"/>
      <c r="I27" s="14"/>
    </row>
    <row r="28" spans="1:9" x14ac:dyDescent="0.25">
      <c r="A28" s="14"/>
      <c r="B28" s="14"/>
      <c r="C28" s="19"/>
      <c r="D28" s="19"/>
      <c r="E28" s="14"/>
      <c r="F28" s="14"/>
      <c r="G28" s="14"/>
      <c r="H28" s="18"/>
      <c r="I28" s="14"/>
    </row>
    <row r="29" spans="1:9" x14ac:dyDescent="0.25">
      <c r="C29" s="20"/>
      <c r="D29" s="20"/>
      <c r="E29" s="14"/>
      <c r="F29" s="14"/>
      <c r="G29" s="14"/>
      <c r="H29" s="18"/>
      <c r="I29" s="14"/>
    </row>
    <row r="30" spans="1:9" s="23" customFormat="1" x14ac:dyDescent="0.25">
      <c r="A30" s="21"/>
      <c r="B30" s="22"/>
      <c r="C30" s="22"/>
      <c r="D30" s="22"/>
      <c r="H30" s="24"/>
      <c r="I30" s="14"/>
    </row>
    <row r="31" spans="1:9" s="23" customFormat="1" x14ac:dyDescent="0.25">
      <c r="A31" s="30"/>
      <c r="B31" s="30"/>
      <c r="E31" s="25"/>
      <c r="F31" s="25"/>
      <c r="G31" s="25"/>
      <c r="H31" s="25"/>
      <c r="I31" s="25"/>
    </row>
    <row r="32" spans="1:9" s="23" customFormat="1" x14ac:dyDescent="0.25">
      <c r="A32" s="31"/>
      <c r="B32" s="31"/>
      <c r="C32" s="31"/>
      <c r="D32" s="31"/>
      <c r="E32" s="31"/>
      <c r="F32" s="31"/>
      <c r="G32" s="26"/>
    </row>
    <row r="33" spans="1:7" s="23" customFormat="1" x14ac:dyDescent="0.25">
      <c r="A33" s="31"/>
      <c r="B33" s="31"/>
      <c r="C33" s="31"/>
      <c r="D33" s="31"/>
      <c r="E33" s="31"/>
      <c r="F33" s="31"/>
      <c r="G33" s="26"/>
    </row>
    <row r="34" spans="1:7" s="23" customFormat="1" x14ac:dyDescent="0.25">
      <c r="A34" s="31"/>
      <c r="B34" s="31"/>
      <c r="C34" s="31"/>
      <c r="D34" s="31"/>
      <c r="E34" s="31"/>
      <c r="F34" s="31"/>
      <c r="G34" s="26"/>
    </row>
  </sheetData>
  <autoFilter ref="A7:H20" xr:uid="{00000000-0009-0000-0000-000003000000}"/>
  <mergeCells count="12">
    <mergeCell ref="A20:B20"/>
    <mergeCell ref="A31:B31"/>
    <mergeCell ref="A32:F32"/>
    <mergeCell ref="A33:F33"/>
    <mergeCell ref="A34:F34"/>
    <mergeCell ref="A6:C6"/>
    <mergeCell ref="E6:F6"/>
    <mergeCell ref="A1:F1"/>
    <mergeCell ref="A2:F2"/>
    <mergeCell ref="A3:F3"/>
    <mergeCell ref="A4:F4"/>
    <mergeCell ref="A5:F5"/>
  </mergeCells>
  <printOptions horizontalCentered="1"/>
  <pageMargins left="0.39370078740157483" right="0.39370078740157483" top="0.59055118110236227" bottom="0.98425196850393704" header="0.51181102362204722" footer="0.51181102362204722"/>
  <pageSetup scale="3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01DD2-8391-4F81-8D35-453F897FFB4E}">
  <dimension ref="A1:J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18" activeCellId="2" sqref="C18 E18 G18"/>
    </sheetView>
  </sheetViews>
  <sheetFormatPr baseColWidth="10" defaultRowHeight="15" x14ac:dyDescent="0.25"/>
  <cols>
    <col min="2" max="2" width="25.28515625" customWidth="1"/>
    <col min="3" max="10" width="15.5703125" customWidth="1"/>
  </cols>
  <sheetData>
    <row r="1" spans="1:10" x14ac:dyDescent="0.25">
      <c r="B1" t="s">
        <v>0</v>
      </c>
    </row>
    <row r="2" spans="1:10" x14ac:dyDescent="0.25">
      <c r="A2" t="s">
        <v>1</v>
      </c>
      <c r="B2" t="s">
        <v>2</v>
      </c>
      <c r="I2" t="s">
        <v>1</v>
      </c>
      <c r="J2" t="s">
        <v>3</v>
      </c>
    </row>
    <row r="3" spans="1:10" x14ac:dyDescent="0.25">
      <c r="B3" t="s">
        <v>4</v>
      </c>
      <c r="J3" s="1">
        <v>44580</v>
      </c>
    </row>
    <row r="4" spans="1:10" x14ac:dyDescent="0.25">
      <c r="J4" s="2">
        <v>0.56736111111111109</v>
      </c>
    </row>
    <row r="5" spans="1:10" x14ac:dyDescent="0.25">
      <c r="B5" t="s">
        <v>58</v>
      </c>
    </row>
    <row r="6" spans="1:10" x14ac:dyDescent="0.25">
      <c r="A6" t="s">
        <v>1</v>
      </c>
    </row>
    <row r="7" spans="1:10" x14ac:dyDescent="0.25">
      <c r="A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</row>
    <row r="8" spans="1:10" x14ac:dyDescent="0.25">
      <c r="A8" t="s">
        <v>14</v>
      </c>
      <c r="B8" t="s">
        <v>15</v>
      </c>
      <c r="C8">
        <v>1</v>
      </c>
      <c r="D8">
        <v>2</v>
      </c>
      <c r="E8" t="s">
        <v>16</v>
      </c>
      <c r="F8">
        <v>4</v>
      </c>
      <c r="G8">
        <v>5</v>
      </c>
      <c r="H8">
        <v>6</v>
      </c>
      <c r="I8">
        <v>7</v>
      </c>
      <c r="J8" t="s">
        <v>57</v>
      </c>
    </row>
    <row r="9" spans="1:10" x14ac:dyDescent="0.25">
      <c r="A9" t="s">
        <v>17</v>
      </c>
      <c r="B9" t="s">
        <v>18</v>
      </c>
      <c r="C9" s="3">
        <v>48287705</v>
      </c>
      <c r="D9" s="3">
        <v>-5364891.26</v>
      </c>
      <c r="E9" s="3">
        <v>42922813.740000002</v>
      </c>
      <c r="F9" s="3">
        <v>42922792.060000002</v>
      </c>
      <c r="G9" s="3">
        <v>42922792.079999998</v>
      </c>
      <c r="H9" s="3">
        <v>42297435.299999997</v>
      </c>
      <c r="I9" s="3">
        <v>42297436</v>
      </c>
      <c r="J9" s="3">
        <v>21.66</v>
      </c>
    </row>
    <row r="10" spans="1:10" x14ac:dyDescent="0.25">
      <c r="A10" t="s">
        <v>19</v>
      </c>
      <c r="B10" t="s">
        <v>20</v>
      </c>
      <c r="C10" s="3">
        <v>126443394</v>
      </c>
      <c r="D10" s="3">
        <v>-10115213.880000001</v>
      </c>
      <c r="E10" s="3">
        <v>116328180.12</v>
      </c>
      <c r="F10" s="3">
        <v>116328179.79000001</v>
      </c>
      <c r="G10" s="3">
        <v>116328179.79000001</v>
      </c>
      <c r="H10" s="3">
        <v>114978636.79000001</v>
      </c>
      <c r="I10" s="3">
        <v>114978636.81999999</v>
      </c>
      <c r="J10" s="3">
        <v>0.33</v>
      </c>
    </row>
    <row r="11" spans="1:10" x14ac:dyDescent="0.25">
      <c r="A11" t="s">
        <v>21</v>
      </c>
      <c r="B11" t="s">
        <v>22</v>
      </c>
      <c r="C11" s="3">
        <v>353374877.89999998</v>
      </c>
      <c r="D11" s="3">
        <v>-14701489.27</v>
      </c>
      <c r="E11" s="3">
        <v>338673388.63</v>
      </c>
      <c r="F11" s="3">
        <v>338673387.76999998</v>
      </c>
      <c r="G11" s="3">
        <v>338673387.56</v>
      </c>
      <c r="H11" s="3">
        <v>333851125.47000003</v>
      </c>
      <c r="I11" s="3">
        <v>333851125.76999998</v>
      </c>
      <c r="J11" s="3">
        <v>1.07</v>
      </c>
    </row>
    <row r="12" spans="1:10" x14ac:dyDescent="0.25">
      <c r="A12" t="s">
        <v>23</v>
      </c>
      <c r="B12" t="s">
        <v>24</v>
      </c>
      <c r="C12" s="3">
        <v>1268338065.71</v>
      </c>
      <c r="D12" s="3">
        <v>-380678705.56999999</v>
      </c>
      <c r="E12" s="3">
        <v>887659360.13999999</v>
      </c>
      <c r="F12" s="3">
        <v>887659334.03999996</v>
      </c>
      <c r="G12" s="3">
        <v>887659332.39999998</v>
      </c>
      <c r="H12" s="3">
        <v>876430232.32000005</v>
      </c>
      <c r="I12" s="3">
        <v>876428642.99000001</v>
      </c>
      <c r="J12" s="3">
        <v>27.74</v>
      </c>
    </row>
    <row r="13" spans="1:10" x14ac:dyDescent="0.25">
      <c r="A13" t="s">
        <v>25</v>
      </c>
      <c r="B13" t="s">
        <v>26</v>
      </c>
      <c r="C13" s="3">
        <v>223465060</v>
      </c>
      <c r="D13" s="3">
        <v>-8864187.9600000009</v>
      </c>
      <c r="E13" s="3">
        <v>214600872.03999999</v>
      </c>
      <c r="F13" s="3">
        <v>214600871.66999999</v>
      </c>
      <c r="G13" s="3">
        <v>214600871.58000001</v>
      </c>
      <c r="H13" s="3">
        <v>212215885.91</v>
      </c>
      <c r="I13" s="3">
        <v>212215885.28</v>
      </c>
      <c r="J13" s="3">
        <v>0.46</v>
      </c>
    </row>
    <row r="14" spans="1:10" x14ac:dyDescent="0.25">
      <c r="A14" t="s">
        <v>27</v>
      </c>
      <c r="B14" t="s">
        <v>28</v>
      </c>
      <c r="C14" s="3">
        <v>110622276</v>
      </c>
      <c r="D14" s="3">
        <v>-17235031.280000001</v>
      </c>
      <c r="E14" s="3">
        <v>93387244.719999999</v>
      </c>
      <c r="F14" s="3">
        <v>93387243.390000001</v>
      </c>
      <c r="G14" s="3">
        <v>93387243.379999995</v>
      </c>
      <c r="H14" s="3">
        <v>91901552.030000001</v>
      </c>
      <c r="I14" s="3">
        <v>91901551.989999995</v>
      </c>
      <c r="J14" s="3">
        <v>1.34</v>
      </c>
    </row>
    <row r="15" spans="1:10" x14ac:dyDescent="0.25">
      <c r="A15" t="s">
        <v>29</v>
      </c>
      <c r="B15" t="s">
        <v>30</v>
      </c>
      <c r="C15" s="3">
        <v>104339823</v>
      </c>
      <c r="D15" s="3">
        <v>-10067599.51</v>
      </c>
      <c r="E15" s="3">
        <v>94272223.489999995</v>
      </c>
      <c r="F15" s="3">
        <v>94272222.340000004</v>
      </c>
      <c r="G15" s="3">
        <v>94272222.280000001</v>
      </c>
      <c r="H15" s="3">
        <v>93130938.569999993</v>
      </c>
      <c r="I15" s="3">
        <v>93130938.480000004</v>
      </c>
      <c r="J15" s="3">
        <v>1.21</v>
      </c>
    </row>
    <row r="16" spans="1:10" x14ac:dyDescent="0.25">
      <c r="A16" t="s">
        <v>31</v>
      </c>
      <c r="B16" t="s">
        <v>32</v>
      </c>
      <c r="C16" s="3">
        <v>474030949.54000002</v>
      </c>
      <c r="D16" s="3">
        <v>125042996.40000001</v>
      </c>
      <c r="E16" s="3">
        <v>599073945.94000006</v>
      </c>
      <c r="F16" s="3">
        <v>599073943.83000004</v>
      </c>
      <c r="G16" s="3">
        <v>599073943.86000001</v>
      </c>
      <c r="H16" s="3">
        <v>562039989.69000006</v>
      </c>
      <c r="I16" s="3">
        <v>562039990.28999996</v>
      </c>
      <c r="J16" s="3">
        <v>2.08</v>
      </c>
    </row>
    <row r="17" spans="1:10" x14ac:dyDescent="0.25">
      <c r="A17" t="s">
        <v>33</v>
      </c>
      <c r="B17" t="s">
        <v>34</v>
      </c>
      <c r="C17" s="3">
        <v>119388718</v>
      </c>
      <c r="D17" s="3">
        <v>-56274126.770000003</v>
      </c>
      <c r="E17" s="3">
        <v>63114591.229999997</v>
      </c>
      <c r="F17" s="3">
        <v>63114587.170000002</v>
      </c>
      <c r="G17" s="3">
        <v>63114587.030000001</v>
      </c>
      <c r="H17" s="3">
        <v>61822872.75</v>
      </c>
      <c r="I17" s="3">
        <v>61822873.5</v>
      </c>
      <c r="J17" s="3">
        <v>4.2</v>
      </c>
    </row>
    <row r="18" spans="1:10" x14ac:dyDescent="0.25">
      <c r="A18" t="s">
        <v>35</v>
      </c>
      <c r="C18" s="3">
        <v>2828290869.1500001</v>
      </c>
      <c r="D18" s="3">
        <v>-378258249.10000002</v>
      </c>
      <c r="E18" s="3">
        <v>2450032620.0500002</v>
      </c>
      <c r="F18" s="3">
        <v>2450032562.0599999</v>
      </c>
      <c r="G18" s="3">
        <v>2450032559.96</v>
      </c>
      <c r="H18" s="3">
        <v>2388668668.8299999</v>
      </c>
      <c r="I18" s="3">
        <v>2388667081.1199999</v>
      </c>
      <c r="J18" s="3">
        <v>60.09</v>
      </c>
    </row>
    <row r="19" spans="1:10" x14ac:dyDescent="0.25">
      <c r="A19" t="s">
        <v>1</v>
      </c>
    </row>
    <row r="20" spans="1:10" x14ac:dyDescent="0.25">
      <c r="B20" t="s">
        <v>36</v>
      </c>
    </row>
    <row r="21" spans="1:10" x14ac:dyDescent="0.25">
      <c r="B21" t="s">
        <v>1</v>
      </c>
    </row>
    <row r="23" spans="1:10" x14ac:dyDescent="0.25">
      <c r="A23" t="s">
        <v>1</v>
      </c>
    </row>
    <row r="24" spans="1:10" x14ac:dyDescent="0.25">
      <c r="D24" t="s">
        <v>37</v>
      </c>
      <c r="I24" t="s">
        <v>38</v>
      </c>
    </row>
    <row r="25" spans="1:10" x14ac:dyDescent="0.25">
      <c r="A25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Datos Fijos</vt:lpstr>
      <vt:lpstr>Informacion</vt:lpstr>
      <vt:lpstr>ENE-DIC</vt:lpstr>
      <vt:lpstr>'Datos Fijos'!Área_de_impresión</vt:lpstr>
      <vt:lpstr>Informacion!Área_de_impresión</vt:lpstr>
      <vt:lpstr>'Datos Fijos'!Títulos_a_imprimir</vt:lpstr>
      <vt:lpstr>Informacion!Títulos_a_imprimir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OFMAY02</dc:creator>
  <cp:lastModifiedBy>CONTA08</cp:lastModifiedBy>
  <dcterms:created xsi:type="dcterms:W3CDTF">2021-04-19T15:42:09Z</dcterms:created>
  <dcterms:modified xsi:type="dcterms:W3CDTF">2022-02-03T05:00:05Z</dcterms:modified>
</cp:coreProperties>
</file>